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6" activeTab="6"/>
  </bookViews>
  <sheets>
    <sheet name="2018-2019对比表 " sheetId="3" state="hidden" r:id="rId1"/>
    <sheet name="1 财政拨款收支总表" sheetId="4" r:id="rId2"/>
    <sheet name="2 一般公共预算支出-上年数1" sheetId="13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国有资本经营预算支出情况表" sheetId="14" r:id="rId10"/>
    <sheet name="10政府采购明细表" sheetId="12" r:id="rId11"/>
  </sheets>
  <definedNames>
    <definedName name="_xlnm._FilterDatabase" localSheetId="2" hidden="1">'2 一般公共预算支出-上年数1'!$A$6:$F$89</definedName>
    <definedName name="_xlnm._FilterDatabase" localSheetId="7" hidden="1">'7 部门收入总表'!$A$6:$L$89</definedName>
    <definedName name="_xlnm._FilterDatabase" localSheetId="0" hidden="1">'2018-2019对比表 '!$A$4:$I$258</definedName>
    <definedName name="_xlnm.Print_Area" localSheetId="1">'1 财政拨款收支总表'!$A$1:$G$23</definedName>
    <definedName name="_xlnm.Print_Area" localSheetId="3">'3 一般公共预算财政基本支出'!$A$1:$E$7</definedName>
    <definedName name="_xlnm.Print_Area" localSheetId="4">'4 一般公用预算“三公”经费支出表-上年数'!$A$1:$L$8</definedName>
    <definedName name="_xlnm.Print_Area" localSheetId="5">'5 政府性基金预算支出表'!$A$1:$E$7</definedName>
    <definedName name="_xlnm.Print_Area" localSheetId="6">'6 部门收支总表'!$A$1:$D$23</definedName>
    <definedName name="_xlnm.Print_Area" localSheetId="7">'7 部门收入总表'!$A$1:$L$8</definedName>
    <definedName name="_xlnm.Print_Area" localSheetId="8">'8 部门支出总表'!$A$1:$H$6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Print_Area" localSheetId="2">'2 一般公共预算支出-上年数1'!$A$1:$F$89</definedName>
    <definedName name="_xlnm.Print_Titles" localSheetId="2">'2 一般公共预算支出-上年数1'!$A$5:$IV$6</definedName>
  </definedNames>
  <calcPr calcId="144525"/>
</workbook>
</file>

<file path=xl/sharedStrings.xml><?xml version="1.0" encoding="utf-8"?>
<sst xmlns="http://schemas.openxmlformats.org/spreadsheetml/2006/main" count="1903" uniqueCount="776">
  <si>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</si>
  <si>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</si>
  <si>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</si>
  <si>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</si>
  <si>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</si>
  <si>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</si>
  <si>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</si>
  <si>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</si>
  <si>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</si>
  <si>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</si>
  <si>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</si>
  <si>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</si>
  <si>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</si>
  <si>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</si>
  <si>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</si>
  <si>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</si>
  <si>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</si>
  <si>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</si>
  <si>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</si>
  <si>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</si>
  <si>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</si>
  <si>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</si>
  <si>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</si>
  <si>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</si>
  <si>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</si>
  <si>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</si>
  <si>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</si>
  <si>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</si>
  <si>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</si>
  <si>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</si>
  <si>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</si>
  <si>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</si>
  <si>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</si>
  <si>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</si>
  <si>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</si>
  <si>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</si>
  <si>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</si>
  <si>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</si>
  <si>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</si>
  <si>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</si>
  <si>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</si>
  <si>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</si>
  <si>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</si>
  <si>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</si>
  <si>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</si>
  <si>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</si>
  <si>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</si>
  <si>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</si>
  <si>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</si>
  <si>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</si>
  <si>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</si>
  <si>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</si>
  <si>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</si>
  <si>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</si>
  <si>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</si>
  <si>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</si>
  <si>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</si>
  <si>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</si>
  <si>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</si>
  <si>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</si>
  <si>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</si>
  <si>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</si>
  <si>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</si>
  <si>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</si>
  <si>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</si>
  <si>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</si>
  <si>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</si>
  <si>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</si>
  <si>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</si>
  <si>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</si>
  <si>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</si>
  <si>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</si>
  <si>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</si>
  <si>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</si>
  <si>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</si>
  <si>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</si>
  <si>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</si>
  <si>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</si>
  <si>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</si>
  <si>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</si>
  <si>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</si>
  <si>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</si>
  <si>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</si>
  <si>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</si>
  <si>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</si>
  <si>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</si>
  <si>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</si>
  <si>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</si>
  <si>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</si>
  <si>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</si>
  <si>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</si>
  <si>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</si>
  <si>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</si>
  <si>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</si>
  <si>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</si>
  <si>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</si>
  <si>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</si>
  <si>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</si>
  <si>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</si>
  <si>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</si>
  <si>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</si>
  <si>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</si>
  <si>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</si>
  <si>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</si>
  <si>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</si>
  <si>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</si>
  <si>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</si>
  <si>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</si>
  <si>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</si>
  <si>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</si>
  <si>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</si>
  <si>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</si>
  <si>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</si>
  <si>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</si>
  <si>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</si>
  <si>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</si>
  <si>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</si>
  <si>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</si>
  <si>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</si>
  <si>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</si>
  <si>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</si>
  <si>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</si>
  <si>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</si>
  <si>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</si>
  <si>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</si>
  <si>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</si>
  <si>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</si>
  <si>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</si>
  <si>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</si>
  <si>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</si>
  <si>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</si>
  <si>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</si>
  <si>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</si>
  <si>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</si>
  <si>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</si>
  <si>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</si>
  <si>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</si>
  <si>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</si>
  <si>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</si>
  <si>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</si>
  <si>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</si>
  <si>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</si>
  <si>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</si>
  <si>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</si>
  <si>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</si>
  <si>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</si>
  <si>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</si>
  <si>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</si>
  <si>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</si>
  <si>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</si>
  <si>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</si>
  <si>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</si>
  <si>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</si>
  <si>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</si>
  <si>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</si>
  <si>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</si>
  <si>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</si>
  <si>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</si>
  <si>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</si>
  <si>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</si>
  <si>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</si>
  <si>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</si>
  <si>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</si>
  <si>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</si>
  <si>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</si>
  <si>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</si>
  <si>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</si>
  <si>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</si>
  <si>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</si>
  <si>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</si>
  <si>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</si>
  <si>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</si>
  <si>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</si>
  <si>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</si>
  <si>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</si>
  <si>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</si>
  <si>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</si>
  <si>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</si>
  <si>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</si>
  <si>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</si>
  <si>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</si>
  <si>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</si>
  <si>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</si>
  <si>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</si>
  <si>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</si>
  <si>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</si>
  <si>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</si>
  <si>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</si>
  <si>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</si>
  <si>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</si>
  <si>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</si>
  <si>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</si>
  <si>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</si>
  <si>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</si>
  <si>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</si>
  <si>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</si>
  <si>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</si>
  <si>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</si>
  <si>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</si>
  <si>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</si>
  <si>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</si>
  <si>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</si>
  <si>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</si>
  <si>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</si>
  <si>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</si>
  <si>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</si>
  <si>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</si>
  <si>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</si>
  <si>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</si>
  <si>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</si>
  <si>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</si>
  <si>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</si>
  <si>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</si>
  <si>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</si>
  <si>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</si>
  <si>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</si>
  <si>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</si>
  <si>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</si>
  <si>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</si>
  <si>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</si>
  <si>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</si>
  <si>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</si>
  <si>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</si>
  <si>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</si>
  <si>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</si>
  <si>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</si>
  <si>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</si>
  <si>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</si>
  <si>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</si>
  <si>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</si>
  <si>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</si>
  <si>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</si>
  <si>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</si>
  <si>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</si>
  <si>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</si>
  <si>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</si>
  <si>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</si>
  <si>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</si>
  <si>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</si>
  <si>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</si>
  <si>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</si>
  <si>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</si>
  <si>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</si>
  <si>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</si>
  <si>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</si>
  <si>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</si>
  <si>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</si>
  <si>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</si>
  <si>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</si>
  <si>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</si>
  <si>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</si>
  <si>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</si>
  <si>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</si>
  <si>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</si>
  <si>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</si>
  <si>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</si>
  <si>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</si>
  <si>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</si>
  <si>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</si>
  <si>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</si>
  <si>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</si>
  <si>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</si>
  <si>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</si>
  <si>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</si>
  <si>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</si>
  <si>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</si>
  <si>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</si>
  <si>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</si>
  <si>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</si>
  <si>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</si>
  <si>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</si>
  <si>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</si>
  <si>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</si>
  <si>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</si>
  <si>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</si>
  <si>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</si>
  <si>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</si>
  <si>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</si>
  <si>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</si>
  <si>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</si>
  <si>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</si>
  <si>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</si>
  <si>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</si>
  <si>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</si>
  <si>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</si>
  <si>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</si>
  <si>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</si>
  <si>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</si>
  <si>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</si>
  <si>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</si>
  <si>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</si>
  <si>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</si>
  <si>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</si>
  <si>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</si>
  <si>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</si>
  <si>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</si>
  <si>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</si>
  <si>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</si>
  <si>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</si>
  <si>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</si>
  <si>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</si>
  <si>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</si>
  <si>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</si>
  <si>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</si>
  <si>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</si>
  <si>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</si>
  <si>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</si>
  <si>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</si>
  <si>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</si>
  <si>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</si>
  <si>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</si>
  <si>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</si>
  <si>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</si>
  <si>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</si>
  <si>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</si>
  <si>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</si>
  <si>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</si>
  <si>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</si>
  <si>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</si>
  <si>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</si>
  <si>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</si>
  <si>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</si>
  <si>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</si>
  <si>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r>
      <rPr>
        <sz val="12"/>
        <rFont val="宋体"/>
        <charset val="134"/>
      </rPr>
      <t>一、本年支出</t>
    </r>
  </si>
  <si>
    <t>一般公共预算拨款</t>
  </si>
  <si>
    <r>
      <rPr>
        <sz val="12"/>
        <rFont val="宋体"/>
        <charset val="134"/>
      </rPr>
      <t>一般公共服务支出</t>
    </r>
  </si>
  <si>
    <t>政府性基金预算拨款</t>
  </si>
  <si>
    <r>
      <rPr>
        <sz val="12"/>
        <rFont val="宋体"/>
        <charset val="134"/>
      </rPr>
      <t>外交支出</t>
    </r>
  </si>
  <si>
    <t>国有资本经营预算拨款</t>
  </si>
  <si>
    <r>
      <rPr>
        <sz val="12"/>
        <rFont val="宋体"/>
        <charset val="134"/>
      </rPr>
      <t>国防支出</t>
    </r>
  </si>
  <si>
    <t>二、上年结转</t>
  </si>
  <si>
    <r>
      <rPr>
        <sz val="12"/>
        <rFont val="宋体"/>
        <charset val="134"/>
      </rPr>
      <t>公共安全支出</t>
    </r>
  </si>
  <si>
    <r>
      <rPr>
        <sz val="12"/>
        <rFont val="宋体"/>
        <charset val="134"/>
      </rPr>
      <t>文化旅游体育与传媒支出</t>
    </r>
  </si>
  <si>
    <r>
      <rPr>
        <sz val="12"/>
        <rFont val="宋体"/>
        <charset val="134"/>
      </rPr>
      <t>社会保障和就业支出</t>
    </r>
  </si>
  <si>
    <r>
      <rPr>
        <sz val="12"/>
        <rFont val="宋体"/>
        <charset val="134"/>
      </rPr>
      <t>卫生健康支出</t>
    </r>
  </si>
  <si>
    <r>
      <rPr>
        <sz val="12"/>
        <rFont val="宋体"/>
        <charset val="134"/>
      </rPr>
      <t>节能环保支出</t>
    </r>
  </si>
  <si>
    <r>
      <rPr>
        <sz val="12"/>
        <rFont val="宋体"/>
        <charset val="134"/>
      </rPr>
      <t>城乡社区支出</t>
    </r>
  </si>
  <si>
    <r>
      <rPr>
        <sz val="12"/>
        <rFont val="宋体"/>
        <charset val="134"/>
      </rPr>
      <t>农林水支出</t>
    </r>
  </si>
  <si>
    <r>
      <rPr>
        <sz val="12"/>
        <rFont val="宋体"/>
        <charset val="134"/>
      </rPr>
      <t>商业服务业等支出</t>
    </r>
  </si>
  <si>
    <r>
      <rPr>
        <sz val="12"/>
        <rFont val="宋体"/>
        <charset val="134"/>
      </rPr>
      <t>住房保障支出</t>
    </r>
  </si>
  <si>
    <r>
      <rPr>
        <sz val="12"/>
        <rFont val="宋体"/>
        <charset val="134"/>
      </rPr>
      <t>预备费</t>
    </r>
  </si>
  <si>
    <r>
      <rPr>
        <sz val="12"/>
        <rFont val="宋体"/>
        <charset val="134"/>
      </rPr>
      <t>二、结转下年</t>
    </r>
  </si>
  <si>
    <t>收入总数</t>
  </si>
  <si>
    <r>
      <rPr>
        <sz val="12"/>
        <rFont val="宋体"/>
        <charset val="134"/>
      </rPr>
      <t>支出总数</t>
    </r>
  </si>
  <si>
    <t>表2</t>
  </si>
  <si>
    <t>一般公共预算财政拨款支出情况表</t>
  </si>
  <si>
    <t>编制单位：丰都县人民政府三合街道办事处</t>
  </si>
  <si>
    <t>功能分类科目</t>
  </si>
  <si>
    <t>2019年预算数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</si>
  <si>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</si>
  <si>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</si>
  <si>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</si>
  <si>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</si>
  <si>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</si>
  <si>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</si>
  <si>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</si>
  <si>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</si>
  <si>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</si>
  <si>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</si>
  <si>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</si>
  <si>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</si>
  <si>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2010199</t>
  </si>
  <si>
    <t xml:space="preserve">    其他人大事务支出</t>
  </si>
  <si>
    <t xml:space="preserve">  20103</t>
  </si>
  <si>
    <t xml:space="preserve">  政府办公厅（室）及相关机构事务</t>
  </si>
  <si>
    <t xml:space="preserve">    2010301</t>
  </si>
  <si>
    <t xml:space="preserve">    2010308</t>
  </si>
  <si>
    <t xml:space="preserve">    信访事务</t>
  </si>
  <si>
    <t xml:space="preserve">    2010350</t>
  </si>
  <si>
    <t xml:space="preserve">    事业运行</t>
  </si>
  <si>
    <t xml:space="preserve">  20105</t>
  </si>
  <si>
    <t xml:space="preserve">  统计信息事务</t>
  </si>
  <si>
    <t xml:space="preserve">    2010507</t>
  </si>
  <si>
    <t xml:space="preserve">    专项普查活动</t>
  </si>
  <si>
    <t xml:space="preserve">  20113</t>
  </si>
  <si>
    <t xml:space="preserve">   商贸事务</t>
  </si>
  <si>
    <t xml:space="preserve">    2011308</t>
  </si>
  <si>
    <t xml:space="preserve">      招商引资</t>
  </si>
  <si>
    <t xml:space="preserve">    2011399</t>
  </si>
  <si>
    <t xml:space="preserve">      其他商贸事务支出</t>
  </si>
  <si>
    <t>公共安全支出</t>
  </si>
  <si>
    <r>
      <rPr>
        <sz val="11"/>
        <color theme="1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theme="1"/>
        <rFont val="宋体"/>
        <charset val="134"/>
      </rPr>
      <t>20499</t>
    </r>
  </si>
  <si>
    <t xml:space="preserve">   其他公共安全支出</t>
  </si>
  <si>
    <t xml:space="preserve">    2049901</t>
  </si>
  <si>
    <t xml:space="preserve">      其他公共安全支出</t>
  </si>
  <si>
    <t>207</t>
  </si>
  <si>
    <t>文化体育与传媒支出</t>
  </si>
  <si>
    <t xml:space="preserve">  20701</t>
  </si>
  <si>
    <t xml:space="preserve">   文化</t>
  </si>
  <si>
    <t xml:space="preserve">    2070109</t>
  </si>
  <si>
    <t xml:space="preserve">      群众文化</t>
  </si>
  <si>
    <t xml:space="preserve">    2070199</t>
  </si>
  <si>
    <t xml:space="preserve">      其他文化支出</t>
  </si>
  <si>
    <t>208</t>
  </si>
  <si>
    <t>社会保障和就业支出</t>
  </si>
  <si>
    <t xml:space="preserve">  20801</t>
  </si>
  <si>
    <t xml:space="preserve">   人力资源和社会保障管理事务</t>
  </si>
  <si>
    <t xml:space="preserve">    2080199</t>
  </si>
  <si>
    <t xml:space="preserve">      其他人力资源和社会保障管理事务支出</t>
  </si>
  <si>
    <t xml:space="preserve">  20805</t>
  </si>
  <si>
    <t xml:space="preserve">   行政事业单位离退休</t>
  </si>
  <si>
    <t xml:space="preserve">    2080501</t>
  </si>
  <si>
    <t xml:space="preserve">      归口管理的行政单位离退休</t>
  </si>
  <si>
    <t xml:space="preserve">    2080502</t>
  </si>
  <si>
    <t xml:space="preserve">      事业单位离退休</t>
  </si>
  <si>
    <t xml:space="preserve">    2080505</t>
  </si>
  <si>
    <t xml:space="preserve">      机关事业单位基本养老保险缴费支出</t>
  </si>
  <si>
    <t xml:space="preserve">    2080506</t>
  </si>
  <si>
    <t xml:space="preserve">      机关事业单位职业年金缴费支出</t>
  </si>
  <si>
    <t xml:space="preserve">    2080599</t>
  </si>
  <si>
    <t xml:space="preserve">      其他行政事业单位离退休支出</t>
  </si>
  <si>
    <t xml:space="preserve">  20808</t>
  </si>
  <si>
    <t xml:space="preserve">   抚恤</t>
  </si>
  <si>
    <t xml:space="preserve">    2080899</t>
  </si>
  <si>
    <t xml:space="preserve">      其他优抚支出</t>
  </si>
  <si>
    <t xml:space="preserve">  20809</t>
  </si>
  <si>
    <t xml:space="preserve">   退役安置</t>
  </si>
  <si>
    <t xml:space="preserve">    2080999</t>
  </si>
  <si>
    <t xml:space="preserve">      其他退役安置支出</t>
  </si>
  <si>
    <t xml:space="preserve">  20810</t>
  </si>
  <si>
    <t xml:space="preserve">   社会福利</t>
  </si>
  <si>
    <t xml:space="preserve">    2081005</t>
  </si>
  <si>
    <t xml:space="preserve">      社会福利事业单位</t>
  </si>
  <si>
    <t xml:space="preserve">  20820</t>
  </si>
  <si>
    <t xml:space="preserve">   临时救助</t>
  </si>
  <si>
    <t xml:space="preserve">    2082001</t>
  </si>
  <si>
    <t xml:space="preserve">      临时救助支出</t>
  </si>
  <si>
    <t xml:space="preserve">  20825</t>
  </si>
  <si>
    <t xml:space="preserve">   其他生活救助</t>
  </si>
  <si>
    <t xml:space="preserve">    2082501</t>
  </si>
  <si>
    <t xml:space="preserve">      其他城市生活救助</t>
  </si>
  <si>
    <t xml:space="preserve">  20828</t>
  </si>
  <si>
    <t xml:space="preserve">   退役军人管理事务</t>
  </si>
  <si>
    <t xml:space="preserve">    2082850</t>
  </si>
  <si>
    <t xml:space="preserve">      事业运行</t>
  </si>
  <si>
    <t>210</t>
  </si>
  <si>
    <t>卫生健康支出</t>
  </si>
  <si>
    <t xml:space="preserve">  21001</t>
  </si>
  <si>
    <t xml:space="preserve">   卫生健康管理事务</t>
  </si>
  <si>
    <t xml:space="preserve">    2100199</t>
  </si>
  <si>
    <t xml:space="preserve">      其他卫生健康管理事务支出</t>
  </si>
  <si>
    <t xml:space="preserve">  21011</t>
  </si>
  <si>
    <t xml:space="preserve">   行政事业单位医疗</t>
  </si>
  <si>
    <t xml:space="preserve">    2101101</t>
  </si>
  <si>
    <t xml:space="preserve">      行政单位医疗</t>
  </si>
  <si>
    <t xml:space="preserve">    2101102</t>
  </si>
  <si>
    <t xml:space="preserve">      事业单位医疗</t>
  </si>
  <si>
    <t xml:space="preserve">    2101103</t>
  </si>
  <si>
    <t xml:space="preserve">      公务员医疗补助</t>
  </si>
  <si>
    <t xml:space="preserve">    2101199</t>
  </si>
  <si>
    <t xml:space="preserve">      其他行政事业单位医疗支出</t>
  </si>
  <si>
    <t>211</t>
  </si>
  <si>
    <t>节能环保支出</t>
  </si>
  <si>
    <t xml:space="preserve">  21103</t>
  </si>
  <si>
    <t xml:space="preserve">   污染防治</t>
  </si>
  <si>
    <t xml:space="preserve">    2110399</t>
  </si>
  <si>
    <t xml:space="preserve">      其他自然生态保护支出</t>
  </si>
  <si>
    <t>212</t>
  </si>
  <si>
    <t>城乡社区支出</t>
  </si>
  <si>
    <t xml:space="preserve">  21201</t>
  </si>
  <si>
    <t xml:space="preserve">   城乡社区管理事务</t>
  </si>
  <si>
    <t xml:space="preserve">    2120104</t>
  </si>
  <si>
    <t xml:space="preserve">      城管执法</t>
  </si>
  <si>
    <t xml:space="preserve">    2120199</t>
  </si>
  <si>
    <t xml:space="preserve">      其他城乡社区管理事务支出</t>
  </si>
  <si>
    <t xml:space="preserve">  21203</t>
  </si>
  <si>
    <t xml:space="preserve">   城乡社区公共设施</t>
  </si>
  <si>
    <t xml:space="preserve">    2120303</t>
  </si>
  <si>
    <t xml:space="preserve">      小城镇基础设施建设</t>
  </si>
  <si>
    <t xml:space="preserve">    2120399</t>
  </si>
  <si>
    <t xml:space="preserve">      其他城乡社区公共设施支出</t>
  </si>
  <si>
    <t xml:space="preserve">  21205</t>
  </si>
  <si>
    <t xml:space="preserve">   城乡社区环境卫生</t>
  </si>
  <si>
    <t xml:space="preserve">    2120501</t>
  </si>
  <si>
    <t xml:space="preserve">      城乡社区环境卫生</t>
  </si>
  <si>
    <t xml:space="preserve">  21299</t>
  </si>
  <si>
    <t xml:space="preserve">   其他城乡社区支出</t>
  </si>
  <si>
    <t xml:space="preserve">    2129901</t>
  </si>
  <si>
    <t xml:space="preserve">      其他城乡社区支出</t>
  </si>
  <si>
    <t>213</t>
  </si>
  <si>
    <t>农林水支出</t>
  </si>
  <si>
    <t xml:space="preserve">  21301</t>
  </si>
  <si>
    <t xml:space="preserve">   农业</t>
  </si>
  <si>
    <t xml:space="preserve">    2130104</t>
  </si>
  <si>
    <t xml:space="preserve">    2130108</t>
  </si>
  <si>
    <t xml:space="preserve">      病虫害控制</t>
  </si>
  <si>
    <t xml:space="preserve">    2130109</t>
  </si>
  <si>
    <t xml:space="preserve">      农产品质量安全</t>
  </si>
  <si>
    <t xml:space="preserve">    2130152</t>
  </si>
  <si>
    <t xml:space="preserve">      对高校毕业生到基层任职补助</t>
  </si>
  <si>
    <t xml:space="preserve">    2130122</t>
  </si>
  <si>
    <t xml:space="preserve">      农业生产发展</t>
  </si>
  <si>
    <t xml:space="preserve">    2130199</t>
  </si>
  <si>
    <t xml:space="preserve">      其他农业农村支出</t>
  </si>
  <si>
    <t xml:space="preserve">  21303</t>
  </si>
  <si>
    <t xml:space="preserve">   水利</t>
  </si>
  <si>
    <t xml:space="preserve">    2130307</t>
  </si>
  <si>
    <t xml:space="preserve">      长江黄河等流域管理</t>
  </si>
  <si>
    <t xml:space="preserve">    2130319</t>
  </si>
  <si>
    <t xml:space="preserve">      江河湖库水系综合整治</t>
  </si>
  <si>
    <t xml:space="preserve">  21307</t>
  </si>
  <si>
    <t xml:space="preserve">   农村综合改革</t>
  </si>
  <si>
    <t xml:space="preserve">    2130705</t>
  </si>
  <si>
    <t xml:space="preserve">      对村民委员会和村党支部的补助</t>
  </si>
  <si>
    <t>221</t>
  </si>
  <si>
    <t>住房保障支出</t>
  </si>
  <si>
    <t xml:space="preserve">  22102</t>
  </si>
  <si>
    <t xml:space="preserve">   住房改革支出</t>
  </si>
  <si>
    <t xml:space="preserve">    2210201</t>
  </si>
  <si>
    <t xml:space="preserve">      住房公积金</t>
  </si>
  <si>
    <t>227</t>
  </si>
  <si>
    <t>预备费</t>
  </si>
  <si>
    <t xml:space="preserve">  227</t>
  </si>
  <si>
    <t xml:space="preserve">   预备费</t>
  </si>
  <si>
    <t xml:space="preserve">    227</t>
  </si>
  <si>
    <t xml:space="preserve">      预备费</t>
  </si>
  <si>
    <t>表3</t>
  </si>
  <si>
    <t>一般公共预算财政拨款基本支出预算表</t>
  </si>
  <si>
    <t>经济分类科目</t>
  </si>
  <si>
    <t>2020年基本支出</t>
  </si>
  <si>
    <t>人员经费</t>
  </si>
  <si>
    <t>公用经费</t>
  </si>
  <si>
    <t/>
  </si>
  <si>
    <r>
      <rPr>
        <sz val="12"/>
        <rFont val="宋体"/>
        <charset val="0"/>
      </rPr>
      <t>总计</t>
    </r>
    <r>
      <rPr>
        <sz val="12"/>
        <rFont val="Times New Roman"/>
        <charset val="0"/>
      </rPr>
      <t>:</t>
    </r>
  </si>
  <si>
    <t>301</t>
  </si>
  <si>
    <t>工资福利支出</t>
  </si>
  <si>
    <t xml:space="preserve">  30101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</si>
  <si>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基本工资</t>
    </r>
  </si>
  <si>
    <t xml:space="preserve">  30102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</si>
  <si>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津贴补贴</t>
    </r>
  </si>
  <si>
    <t xml:space="preserve">  30103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</si>
  <si>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奖金</t>
    </r>
  </si>
  <si>
    <t xml:space="preserve">  30107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</si>
  <si>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绩效工资</t>
    </r>
  </si>
  <si>
    <t xml:space="preserve">  30108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</si>
  <si>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机关事业单位基本养老保险缴费</t>
    </r>
  </si>
  <si>
    <t xml:space="preserve">  30109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</si>
  <si>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职业年金缴费</t>
    </r>
  </si>
  <si>
    <t xml:space="preserve">  30110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</si>
  <si>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职工基本医疗保险缴费</t>
    </r>
  </si>
  <si>
    <t xml:space="preserve">  30112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</si>
  <si>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其他社会保障缴费</t>
    </r>
  </si>
  <si>
    <t xml:space="preserve">  30113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</si>
  <si>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住房公积金</t>
    </r>
  </si>
  <si>
    <t xml:space="preserve">  30199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</si>
  <si>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其他工资福利支出</t>
    </r>
  </si>
  <si>
    <t>302</t>
  </si>
  <si>
    <t>商品和服务支出</t>
  </si>
  <si>
    <t xml:space="preserve">  30201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</si>
  <si>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办公费</t>
    </r>
  </si>
  <si>
    <t xml:space="preserve">  30202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</si>
  <si>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印刷费</t>
    </r>
  </si>
  <si>
    <t xml:space="preserve">  30203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</si>
  <si>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咨询费</t>
    </r>
  </si>
  <si>
    <t xml:space="preserve">  30204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</si>
  <si>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手续费</t>
    </r>
  </si>
  <si>
    <t xml:space="preserve">  30205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</si>
  <si>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水费</t>
    </r>
  </si>
  <si>
    <t xml:space="preserve">  30206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</si>
  <si>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电费</t>
    </r>
  </si>
  <si>
    <t xml:space="preserve">  30207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</si>
  <si>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邮电费</t>
    </r>
  </si>
  <si>
    <t xml:space="preserve">  30209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</si>
  <si>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物业管理费</t>
    </r>
  </si>
  <si>
    <t xml:space="preserve">  30211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</si>
  <si>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差旅费</t>
    </r>
  </si>
  <si>
    <t xml:space="preserve">  30212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</si>
  <si>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因公出国（境）费用</t>
    </r>
  </si>
  <si>
    <t xml:space="preserve">  30213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</si>
  <si>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维修（护）费</t>
    </r>
  </si>
  <si>
    <t xml:space="preserve">  30214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</si>
  <si>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租赁费</t>
    </r>
  </si>
  <si>
    <t xml:space="preserve">  30215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</si>
  <si>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会议费</t>
    </r>
  </si>
  <si>
    <t xml:space="preserve">  30216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</si>
  <si>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培训费</t>
    </r>
  </si>
  <si>
    <t xml:space="preserve">  30217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</si>
  <si>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公务接待费</t>
    </r>
  </si>
  <si>
    <t xml:space="preserve">  30218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</si>
  <si>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专用材料费</t>
    </r>
  </si>
  <si>
    <t xml:space="preserve">  30224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</si>
  <si>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被装购置费</t>
    </r>
  </si>
  <si>
    <t xml:space="preserve">  30225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</si>
  <si>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专用燃料费</t>
    </r>
  </si>
  <si>
    <t xml:space="preserve">  30226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</si>
  <si>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劳务费</t>
    </r>
  </si>
  <si>
    <t xml:space="preserve">  30227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</si>
  <si>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委托业务费</t>
    </r>
  </si>
  <si>
    <t xml:space="preserve">  30228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</si>
  <si>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工会经费</t>
    </r>
  </si>
  <si>
    <t xml:space="preserve">  30229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</si>
  <si>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福利费</t>
    </r>
  </si>
  <si>
    <t xml:space="preserve">  30231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</si>
  <si>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公务用车运行维护费</t>
    </r>
  </si>
  <si>
    <t xml:space="preserve">  30239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</si>
  <si>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其他交通费用</t>
    </r>
  </si>
  <si>
    <t xml:space="preserve">  30240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</si>
  <si>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税金及附加费用</t>
    </r>
  </si>
  <si>
    <t xml:space="preserve">  30299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</si>
  <si>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其他商品和服务支出</t>
    </r>
  </si>
  <si>
    <t>303</t>
  </si>
  <si>
    <t>对个人和家庭的补助</t>
  </si>
  <si>
    <t xml:space="preserve">  30302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</si>
  <si>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退休费</t>
    </r>
  </si>
  <si>
    <t xml:space="preserve">  30304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</si>
  <si>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抚恤金</t>
    </r>
  </si>
  <si>
    <t xml:space="preserve">  30305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</si>
  <si>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生活补助</t>
    </r>
  </si>
  <si>
    <t xml:space="preserve">  30307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</si>
  <si>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医疗费补助</t>
    </r>
  </si>
  <si>
    <t xml:space="preserve">  30309</t>
  </si>
  <si>
    <r>
      <rPr>
        <sz val="12"/>
        <rFont val="Times New Roman"/>
        <charset val="0"/>
      </rPr>
      <t xml:space="preserve">  </t>
    </r>
    <r>
      <rPr>
        <sz val="12"/>
        <rFont val="宋体"/>
        <charset val="0"/>
      </rPr>
      <t>奖励金</t>
    </r>
  </si>
  <si>
    <t>表4</t>
  </si>
  <si>
    <t>丰都县人民政府三合街道办事处一般公共预算“三公”经费支出表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</si>
  <si>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</si>
  <si>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</si>
  <si>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</si>
  <si>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</si>
  <si>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</si>
  <si>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</si>
  <si>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丰都县人民政府三合街道办事处政府性基金预算支出表</t>
  </si>
  <si>
    <t>本年政府性基金预算财政拨款支出</t>
  </si>
  <si>
    <t>（备注：本单位无政府性基金收支，故此表无数据。）</t>
  </si>
  <si>
    <t>表6</t>
  </si>
  <si>
    <t>丰都县人民政府三合街道办事处部门收支总表</t>
  </si>
  <si>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</si>
  <si>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预算数</t>
    </r>
  </si>
  <si>
    <t>一般公共预算拨款收入</t>
  </si>
  <si>
    <t>政府性基金预算拨款收入</t>
  </si>
  <si>
    <t>外交支出</t>
  </si>
  <si>
    <t>国有资本经营预算拨款收入</t>
  </si>
  <si>
    <t>国防支出</t>
  </si>
  <si>
    <t>事业收入</t>
  </si>
  <si>
    <t>事业单位经营收入</t>
  </si>
  <si>
    <t>文化旅游体育与传媒支出</t>
  </si>
  <si>
    <t>其他收入</t>
  </si>
  <si>
    <t>商业服务业等支出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</si>
  <si>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</si>
  <si>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</si>
  <si>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</si>
  <si>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</si>
  <si>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</si>
  <si>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</si>
  <si>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</si>
  <si>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</si>
  <si>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丰都县人民政府三合街道办事处部门收入总表</t>
  </si>
  <si>
    <t>科目</t>
  </si>
  <si>
    <t>非教育收费收入</t>
  </si>
  <si>
    <t>教育收费收入</t>
  </si>
  <si>
    <r>
      <rPr>
        <sz val="12"/>
        <color theme="1"/>
        <rFont val="宋体"/>
        <charset val="134"/>
      </rPr>
      <t>一般公共服务支出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</si>
  <si>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人大事务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</si>
  <si>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行政运行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</si>
  <si>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其他人大事务支出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</si>
  <si>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政府办公厅（室）及相关机构事务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</si>
  <si>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信访事务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</si>
  <si>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事业运行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</si>
  <si>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统计信息事务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</si>
  <si>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专项普查活动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</si>
  <si>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商贸事务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</si>
  <si>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招商引资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</si>
  <si>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其他商贸事务支出</t>
    </r>
  </si>
  <si>
    <r>
      <rPr>
        <sz val="12"/>
        <color theme="1"/>
        <rFont val="宋体"/>
        <charset val="134"/>
      </rPr>
      <t>公共安全支出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</si>
  <si>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indexed="8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20499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</si>
  <si>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其他公共安全支出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</si>
  <si>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其他公共安全支出</t>
    </r>
  </si>
  <si>
    <r>
      <rPr>
        <sz val="12"/>
        <color theme="1"/>
        <rFont val="宋体"/>
        <charset val="134"/>
      </rPr>
      <t>文化体育与传媒支出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</si>
  <si>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文化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</si>
  <si>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群众文化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</si>
  <si>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其他文化支出</t>
    </r>
  </si>
  <si>
    <r>
      <rPr>
        <sz val="12"/>
        <color theme="1"/>
        <rFont val="宋体"/>
        <charset val="134"/>
      </rPr>
      <t>社会保障和就业支出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</si>
  <si>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人力资源和社会保障管理事务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</si>
  <si>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其他人力资源和社会保障管理事务支出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</si>
  <si>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行政事业单位离退休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</si>
  <si>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归口管理的行政单位离退休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</si>
  <si>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事业单位离退休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</si>
  <si>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机关事业单位基本养老保险缴费支出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</si>
  <si>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机关事业单位职业年金缴费支出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</si>
  <si>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其他行政事业单位离退休支出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</si>
  <si>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抚恤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</si>
  <si>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其他优抚支出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</si>
  <si>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退役安置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</si>
  <si>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其他退役安置支出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</si>
  <si>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社会福利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</si>
  <si>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社会福利事业单位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</si>
  <si>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临时救助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</si>
  <si>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临时救助支出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</si>
  <si>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其他生活救助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</si>
  <si>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其他城市生活救助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</si>
  <si>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退役军人管理事务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</si>
  <si>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事业运行</t>
    </r>
  </si>
  <si>
    <r>
      <rPr>
        <sz val="12"/>
        <color theme="1"/>
        <rFont val="宋体"/>
        <charset val="134"/>
      </rPr>
      <t>卫生健康支出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</si>
  <si>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卫生健康管理事务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</si>
  <si>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其他卫生健康管理事务支出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</si>
  <si>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行政事业单位医疗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</si>
  <si>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行政单位医疗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</si>
  <si>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事业单位医疗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</si>
  <si>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公务员医疗补助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</si>
  <si>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其他行政事业单位医疗支出</t>
    </r>
  </si>
  <si>
    <r>
      <rPr>
        <sz val="12"/>
        <color theme="1"/>
        <rFont val="宋体"/>
        <charset val="134"/>
      </rPr>
      <t>节能环保支出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</si>
  <si>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污染防治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</si>
  <si>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其他自然生态保护支出</t>
    </r>
  </si>
  <si>
    <r>
      <rPr>
        <sz val="12"/>
        <color theme="1"/>
        <rFont val="宋体"/>
        <charset val="134"/>
      </rPr>
      <t>城乡社区支出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</si>
  <si>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城乡社区管理事务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</si>
  <si>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城管执法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</si>
  <si>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其他城乡社区管理事务支出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</si>
  <si>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城乡社区公共设施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</si>
  <si>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小城镇基础设施建设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</si>
  <si>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其他城乡社区公共设施支出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</si>
  <si>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城乡社区环境卫生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</si>
  <si>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城乡社区环境卫生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</si>
  <si>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其他城乡社区支出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</si>
  <si>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其他城乡社区支出</t>
    </r>
  </si>
  <si>
    <r>
      <rPr>
        <sz val="12"/>
        <color theme="1"/>
        <rFont val="宋体"/>
        <charset val="134"/>
      </rPr>
      <t>农林水支出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</si>
  <si>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农业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</si>
  <si>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病虫害控制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</si>
  <si>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农产品质量安全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</si>
  <si>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对高校毕业生到基层任职补助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</si>
  <si>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农业生产发展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</si>
  <si>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其他农业农村支出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</si>
  <si>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水利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</si>
  <si>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长江黄河等流域管理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</si>
  <si>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江河湖库水系综合整治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</si>
  <si>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农村综合改革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</si>
  <si>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对村民委员会和村党支部的补助</t>
    </r>
  </si>
  <si>
    <r>
      <rPr>
        <sz val="12"/>
        <color theme="1"/>
        <rFont val="宋体"/>
        <charset val="134"/>
      </rPr>
      <t>住房保障支出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</si>
  <si>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住房改革支出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</si>
  <si>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住房公积金</t>
    </r>
  </si>
  <si>
    <r>
      <rPr>
        <sz val="12"/>
        <color theme="1"/>
        <rFont val="宋体"/>
        <charset val="134"/>
      </rPr>
      <t>预备费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</si>
  <si>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预备费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</si>
  <si>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预备费</t>
    </r>
  </si>
  <si>
    <t>表8</t>
  </si>
  <si>
    <t>丰都县人民政府三合街道办事处部门支出总表</t>
  </si>
  <si>
    <t>上缴上级支出</t>
  </si>
  <si>
    <t>事业单位经营支出</t>
  </si>
  <si>
    <t>对下级单位补助支出</t>
  </si>
  <si>
    <t>附表9</t>
  </si>
  <si>
    <t>国有资本经营预算支出表</t>
  </si>
  <si>
    <t>本年国有资本经营预算财政拨款支出</t>
  </si>
  <si>
    <t>补充全国社会保障基金</t>
  </si>
  <si>
    <t>国有资本经营预算补充社保基金支出</t>
  </si>
  <si>
    <t>国有资本经营预算支出</t>
  </si>
  <si>
    <t>解决历史遗留问题及改革成本支出</t>
  </si>
  <si>
    <t>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</si>
  <si>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</si>
  <si>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</si>
  <si>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</si>
  <si>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</si>
  <si>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</si>
  <si>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</si>
  <si>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离休干部医药费补助支出</t>
  </si>
  <si>
    <t>其他解决历史遗留问题及改革成本支出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</si>
  <si>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</si>
  <si>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</si>
  <si>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</si>
  <si>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</si>
  <si>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</si>
  <si>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</si>
  <si>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</si>
  <si>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</si>
  <si>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其他国有企业资本金注入</t>
  </si>
  <si>
    <t>国有企业政策性补贴</t>
  </si>
  <si>
    <t>金融国有资本经营预算支出</t>
  </si>
  <si>
    <t>资本性支出</t>
  </si>
  <si>
    <t>改革性支出</t>
  </si>
  <si>
    <t>其他金融国有资本经营预算支出</t>
  </si>
  <si>
    <t>其他国有资本经营预算支出</t>
  </si>
  <si>
    <t>转移性支出</t>
  </si>
  <si>
    <t>国有资本经营预算转移支付</t>
  </si>
  <si>
    <t>国有资本经营预算转移支付支出</t>
  </si>
  <si>
    <t>调出资金</t>
  </si>
  <si>
    <t>国有资本经营预算调出资金</t>
  </si>
  <si>
    <t>表10</t>
  </si>
  <si>
    <t>丰都县人民政府三合街道办事处采购预算明细表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</si>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</sst>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,##0.00"/>
    <numFmt numFmtId="178" formatCode="#0.000000"/>
    <numFmt numFmtId="179" formatCode=";;"/>
    <numFmt numFmtId="180" formatCode="#,##0.00_ 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2"/>
      <color indexed="8"/>
      <name val="SimSun"/>
      <charset val="134"/>
    </font>
    <font>
      <sz val="12"/>
      <name val="宋体"/>
      <charset val="134"/>
    </font>
    <font>
      <sz val="12"/>
      <color indexed="8"/>
      <name val="Times New Roman"/>
      <charset val="134"/>
    </font>
    <font>
      <b/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6"/>
      <name val="楷体_GB2312"/>
      <charset val="134"/>
    </font>
    <font>
      <sz val="9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6"/>
      <name val="Times New Roman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name val="Times New Roman"/>
      <charset val="0"/>
    </font>
    <font>
      <sz val="12"/>
      <name val="宋体"/>
      <charset val="0"/>
    </font>
    <font>
      <sz val="10"/>
      <color theme="1"/>
      <name val="方正黑体_GBK"/>
      <charset val="134"/>
    </font>
    <font>
      <sz val="20"/>
      <color theme="1"/>
      <name val="方正小标宋_GBK"/>
      <charset val="134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6" fillId="13" borderId="19" applyNumberFormat="0" applyAlignment="0" applyProtection="0">
      <alignment vertical="center"/>
    </xf>
    <xf numFmtId="0" fontId="47" fillId="13" borderId="15" applyNumberFormat="0" applyAlignment="0" applyProtection="0">
      <alignment vertical="center"/>
    </xf>
    <xf numFmtId="0" fontId="48" fillId="14" borderId="20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</cellStyleXfs>
  <cellXfs count="196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/>
    </xf>
    <xf numFmtId="176" fontId="6" fillId="0" borderId="2" xfId="0" applyNumberFormat="1" applyFont="1" applyBorder="1" applyAlignment="1">
      <alignment horizontal="right" vertical="center" wrapText="1"/>
    </xf>
    <xf numFmtId="0" fontId="5" fillId="0" borderId="3" xfId="49" applyFont="1" applyFill="1" applyBorder="1" applyAlignment="1">
      <alignment horizontal="left" vertical="center" indent="2"/>
    </xf>
    <xf numFmtId="178" fontId="6" fillId="0" borderId="2" xfId="0" applyNumberFormat="1" applyFont="1" applyBorder="1" applyAlignment="1">
      <alignment horizontal="right" vertical="center" wrapText="1"/>
    </xf>
    <xf numFmtId="0" fontId="0" fillId="0" borderId="0" xfId="51" applyAlignment="1">
      <alignment horizontal="center" vertical="center"/>
    </xf>
    <xf numFmtId="0" fontId="7" fillId="0" borderId="0" xfId="51" applyFont="1">
      <alignment vertical="center"/>
    </xf>
    <xf numFmtId="0" fontId="0" fillId="0" borderId="0" xfId="51">
      <alignment vertical="center"/>
    </xf>
    <xf numFmtId="0" fontId="8" fillId="0" borderId="0" xfId="51" applyFont="1">
      <alignment vertical="center"/>
    </xf>
    <xf numFmtId="0" fontId="9" fillId="0" borderId="0" xfId="51" applyFont="1" applyBorder="1" applyAlignment="1">
      <alignment horizontal="center" vertical="center"/>
    </xf>
    <xf numFmtId="0" fontId="0" fillId="0" borderId="4" xfId="51" applyFont="1" applyBorder="1" applyAlignment="1">
      <alignment horizontal="left" vertical="center"/>
    </xf>
    <xf numFmtId="0" fontId="0" fillId="0" borderId="4" xfId="51" applyBorder="1" applyAlignment="1">
      <alignment horizontal="center" vertical="center"/>
    </xf>
    <xf numFmtId="0" fontId="10" fillId="0" borderId="4" xfId="51" applyFont="1" applyBorder="1" applyAlignment="1">
      <alignment horizontal="center" vertical="center"/>
    </xf>
    <xf numFmtId="0" fontId="0" fillId="0" borderId="2" xfId="51" applyFont="1" applyBorder="1" applyAlignment="1">
      <alignment horizontal="center" vertical="center"/>
    </xf>
    <xf numFmtId="0" fontId="7" fillId="0" borderId="2" xfId="51" applyFont="1" applyBorder="1" applyAlignment="1">
      <alignment horizontal="left" vertical="center"/>
    </xf>
    <xf numFmtId="0" fontId="0" fillId="0" borderId="2" xfId="51" applyFont="1" applyBorder="1">
      <alignment vertical="center"/>
    </xf>
    <xf numFmtId="0" fontId="7" fillId="0" borderId="2" xfId="51" applyFont="1" applyBorder="1">
      <alignment vertical="center"/>
    </xf>
    <xf numFmtId="0" fontId="0" fillId="0" borderId="2" xfId="51" applyFont="1" applyBorder="1" applyAlignment="1">
      <alignment horizontal="left" vertical="center" indent="1"/>
    </xf>
    <xf numFmtId="0" fontId="0" fillId="0" borderId="2" xfId="51" applyFont="1" applyBorder="1" applyAlignment="1">
      <alignment horizontal="left" vertical="center" indent="2"/>
    </xf>
    <xf numFmtId="0" fontId="11" fillId="0" borderId="0" xfId="50"/>
    <xf numFmtId="0" fontId="1" fillId="0" borderId="0" xfId="50" applyNumberFormat="1" applyFont="1" applyFill="1" applyAlignment="1" applyProtection="1">
      <alignment horizontal="left" vertical="center"/>
    </xf>
    <xf numFmtId="0" fontId="11" fillId="0" borderId="0" xfId="50" applyFill="1"/>
    <xf numFmtId="0" fontId="12" fillId="0" borderId="0" xfId="50" applyNumberFormat="1" applyFont="1" applyFill="1" applyAlignment="1" applyProtection="1">
      <alignment horizontal="centerContinuous"/>
    </xf>
    <xf numFmtId="0" fontId="11" fillId="0" borderId="0" xfId="50" applyAlignment="1">
      <alignment horizontal="centerContinuous"/>
    </xf>
    <xf numFmtId="0" fontId="13" fillId="0" borderId="0" xfId="50" applyNumberFormat="1" applyFont="1" applyFill="1" applyAlignment="1" applyProtection="1">
      <alignment horizontal="centerContinuous"/>
    </xf>
    <xf numFmtId="0" fontId="13" fillId="0" borderId="0" xfId="50" applyFont="1" applyFill="1" applyAlignment="1">
      <alignment horizontal="centerContinuous"/>
    </xf>
    <xf numFmtId="0" fontId="1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14" fillId="0" borderId="2" xfId="50" applyNumberFormat="1" applyFont="1" applyFill="1" applyBorder="1" applyAlignment="1" applyProtection="1">
      <alignment horizontal="center" vertical="center" wrapText="1"/>
    </xf>
    <xf numFmtId="49" fontId="5" fillId="0" borderId="2" xfId="50" applyNumberFormat="1" applyFont="1" applyFill="1" applyBorder="1" applyAlignment="1" applyProtection="1">
      <alignment vertical="center"/>
    </xf>
    <xf numFmtId="179" fontId="5" fillId="0" borderId="2" xfId="50" applyNumberFormat="1" applyFont="1" applyFill="1" applyBorder="1" applyAlignment="1" applyProtection="1">
      <alignment vertical="center"/>
    </xf>
    <xf numFmtId="180" fontId="15" fillId="0" borderId="2" xfId="50" applyNumberFormat="1" applyFont="1" applyFill="1" applyBorder="1" applyAlignment="1" applyProtection="1">
      <alignment horizontal="right" vertical="center" wrapText="1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16" fillId="0" borderId="2" xfId="0" applyFont="1" applyFill="1" applyBorder="1" applyAlignment="1">
      <alignment vertical="center"/>
    </xf>
    <xf numFmtId="180" fontId="15" fillId="0" borderId="2" xfId="50" applyNumberFormat="1" applyFont="1" applyFill="1" applyBorder="1"/>
    <xf numFmtId="0" fontId="11" fillId="0" borderId="2" xfId="50" applyFill="1" applyBorder="1"/>
    <xf numFmtId="0" fontId="11" fillId="0" borderId="2" xfId="50" applyBorder="1"/>
    <xf numFmtId="180" fontId="15" fillId="0" borderId="2" xfId="50" applyNumberFormat="1" applyFont="1" applyBorder="1"/>
    <xf numFmtId="0" fontId="16" fillId="0" borderId="2" xfId="0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vertical="center"/>
    </xf>
    <xf numFmtId="0" fontId="11" fillId="0" borderId="0" xfId="50" applyAlignment="1">
      <alignment vertical="center"/>
    </xf>
    <xf numFmtId="0" fontId="1" fillId="0" borderId="0" xfId="50" applyNumberFormat="1" applyFont="1" applyFill="1" applyAlignment="1" applyProtection="1">
      <alignment horizontal="centerContinuous"/>
    </xf>
    <xf numFmtId="0" fontId="14" fillId="0" borderId="0" xfId="50" applyNumberFormat="1" applyFont="1" applyFill="1" applyAlignment="1" applyProtection="1">
      <alignment horizontal="centerContinuous"/>
    </xf>
    <xf numFmtId="0" fontId="14" fillId="0" borderId="2" xfId="50" applyNumberFormat="1" applyFont="1" applyFill="1" applyBorder="1" applyAlignment="1" applyProtection="1">
      <alignment horizontal="center" vertical="center"/>
    </xf>
    <xf numFmtId="0" fontId="14" fillId="0" borderId="5" xfId="50" applyNumberFormat="1" applyFont="1" applyFill="1" applyBorder="1" applyAlignment="1" applyProtection="1">
      <alignment horizontal="center" vertical="center" wrapText="1"/>
    </xf>
    <xf numFmtId="0" fontId="14" fillId="0" borderId="3" xfId="50" applyNumberFormat="1" applyFont="1" applyFill="1" applyBorder="1" applyAlignment="1" applyProtection="1">
      <alignment horizontal="center" vertical="center" wrapText="1"/>
    </xf>
    <xf numFmtId="0" fontId="14" fillId="0" borderId="6" xfId="50" applyFont="1" applyBorder="1" applyAlignment="1">
      <alignment horizontal="center" vertical="center" wrapText="1"/>
    </xf>
    <xf numFmtId="0" fontId="14" fillId="0" borderId="6" xfId="50" applyFont="1" applyFill="1" applyBorder="1" applyAlignment="1">
      <alignment horizontal="center" vertical="center" wrapText="1"/>
    </xf>
    <xf numFmtId="0" fontId="14" fillId="0" borderId="7" xfId="50" applyNumberFormat="1" applyFont="1" applyFill="1" applyBorder="1" applyAlignment="1" applyProtection="1">
      <alignment horizontal="center" vertical="center" wrapText="1"/>
    </xf>
    <xf numFmtId="180" fontId="17" fillId="0" borderId="7" xfId="50" applyNumberFormat="1" applyFont="1" applyFill="1" applyBorder="1" applyAlignment="1" applyProtection="1">
      <alignment horizontal="right" vertical="center" wrapText="1"/>
    </xf>
    <xf numFmtId="0" fontId="18" fillId="0" borderId="2" xfId="0" applyFont="1" applyFill="1" applyBorder="1" applyAlignment="1">
      <alignment vertical="center"/>
    </xf>
    <xf numFmtId="4" fontId="15" fillId="0" borderId="2" xfId="50" applyNumberFormat="1" applyFont="1" applyFill="1" applyBorder="1" applyAlignment="1" applyProtection="1">
      <alignment horizontal="right" vertical="center" wrapText="1"/>
    </xf>
    <xf numFmtId="180" fontId="15" fillId="0" borderId="2" xfId="50" applyNumberFormat="1" applyFont="1" applyFill="1" applyBorder="1" applyAlignment="1">
      <alignment vertical="center"/>
    </xf>
    <xf numFmtId="0" fontId="15" fillId="0" borderId="2" xfId="50" applyFont="1" applyFill="1" applyBorder="1" applyAlignment="1">
      <alignment vertical="center"/>
    </xf>
    <xf numFmtId="180" fontId="15" fillId="0" borderId="2" xfId="50" applyNumberFormat="1" applyFont="1" applyBorder="1" applyAlignment="1">
      <alignment vertical="center"/>
    </xf>
    <xf numFmtId="0" fontId="15" fillId="0" borderId="2" xfId="50" applyFont="1" applyBorder="1" applyAlignment="1">
      <alignment vertical="center"/>
    </xf>
    <xf numFmtId="0" fontId="18" fillId="0" borderId="2" xfId="0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vertical="center"/>
    </xf>
    <xf numFmtId="0" fontId="19" fillId="0" borderId="0" xfId="50" applyFont="1" applyFill="1" applyAlignment="1">
      <alignment horizontal="right"/>
    </xf>
    <xf numFmtId="0" fontId="5" fillId="0" borderId="4" xfId="50" applyNumberFormat="1" applyFont="1" applyFill="1" applyBorder="1" applyAlignment="1" applyProtection="1">
      <alignment horizontal="right"/>
    </xf>
    <xf numFmtId="0" fontId="14" fillId="0" borderId="8" xfId="50" applyNumberFormat="1" applyFont="1" applyFill="1" applyBorder="1" applyAlignment="1" applyProtection="1">
      <alignment horizontal="center" vertical="center" wrapText="1"/>
    </xf>
    <xf numFmtId="0" fontId="20" fillId="0" borderId="0" xfId="50" applyFont="1"/>
    <xf numFmtId="0" fontId="21" fillId="0" borderId="0" xfId="50" applyFont="1" applyFill="1" applyAlignment="1">
      <alignment horizontal="right" vertical="center"/>
    </xf>
    <xf numFmtId="0" fontId="22" fillId="0" borderId="0" xfId="50" applyFont="1" applyFill="1" applyAlignment="1">
      <alignment vertical="center"/>
    </xf>
    <xf numFmtId="0" fontId="23" fillId="0" borderId="0" xfId="50" applyFont="1" applyAlignment="1">
      <alignment horizontal="right"/>
    </xf>
    <xf numFmtId="0" fontId="12" fillId="0" borderId="0" xfId="50" applyFont="1" applyFill="1" applyAlignment="1">
      <alignment horizontal="centerContinuous" vertical="center"/>
    </xf>
    <xf numFmtId="0" fontId="24" fillId="0" borderId="0" xfId="50" applyFont="1" applyFill="1" applyAlignment="1">
      <alignment horizontal="centerContinuous" vertical="center"/>
    </xf>
    <xf numFmtId="0" fontId="22" fillId="0" borderId="0" xfId="50" applyFont="1" applyFill="1" applyAlignment="1">
      <alignment horizontal="centerContinuous" vertical="center"/>
    </xf>
    <xf numFmtId="0" fontId="25" fillId="0" borderId="0" xfId="50" applyFont="1" applyFill="1" applyAlignment="1">
      <alignment horizontal="centerContinuous" vertical="center"/>
    </xf>
    <xf numFmtId="0" fontId="1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15" fillId="0" borderId="0" xfId="50" applyFont="1" applyAlignment="1">
      <alignment horizontal="right"/>
    </xf>
    <xf numFmtId="0" fontId="17" fillId="0" borderId="2" xfId="50" applyNumberFormat="1" applyFont="1" applyFill="1" applyBorder="1" applyAlignment="1" applyProtection="1">
      <alignment horizontal="center" vertical="center"/>
    </xf>
    <xf numFmtId="0" fontId="14" fillId="0" borderId="8" xfId="50" applyNumberFormat="1" applyFont="1" applyFill="1" applyBorder="1" applyAlignment="1" applyProtection="1">
      <alignment horizontal="center" vertical="center"/>
    </xf>
    <xf numFmtId="0" fontId="17" fillId="0" borderId="8" xfId="50" applyNumberFormat="1" applyFont="1" applyFill="1" applyBorder="1" applyAlignment="1" applyProtection="1">
      <alignment horizontal="centerContinuous" vertical="center" wrapText="1"/>
    </xf>
    <xf numFmtId="0" fontId="17" fillId="0" borderId="8" xfId="50" applyNumberFormat="1" applyFont="1" applyFill="1" applyBorder="1" applyAlignment="1" applyProtection="1">
      <alignment horizontal="center" vertical="center"/>
    </xf>
    <xf numFmtId="0" fontId="5" fillId="0" borderId="9" xfId="50" applyFont="1" applyFill="1" applyBorder="1" applyAlignment="1">
      <alignment vertical="center"/>
    </xf>
    <xf numFmtId="4" fontId="15" fillId="0" borderId="6" xfId="50" applyNumberFormat="1" applyFont="1" applyFill="1" applyBorder="1" applyAlignment="1" applyProtection="1">
      <alignment horizontal="right" vertical="center" wrapText="1"/>
    </xf>
    <xf numFmtId="4" fontId="5" fillId="0" borderId="8" xfId="49" applyNumberFormat="1" applyFont="1" applyBorder="1" applyAlignment="1">
      <alignment horizontal="left" vertical="center"/>
    </xf>
    <xf numFmtId="4" fontId="15" fillId="0" borderId="10" xfId="50" applyNumberFormat="1" applyFont="1" applyBorder="1" applyAlignment="1">
      <alignment vertical="center" wrapText="1"/>
    </xf>
    <xf numFmtId="0" fontId="5" fillId="0" borderId="3" xfId="50" applyFont="1" applyBorder="1" applyAlignment="1">
      <alignment vertical="center"/>
    </xf>
    <xf numFmtId="4" fontId="15" fillId="0" borderId="5" xfId="50" applyNumberFormat="1" applyFont="1" applyBorder="1" applyAlignment="1">
      <alignment vertical="center" wrapText="1"/>
    </xf>
    <xf numFmtId="0" fontId="5" fillId="0" borderId="3" xfId="50" applyFont="1" applyBorder="1" applyAlignment="1">
      <alignment horizontal="left" vertical="center"/>
    </xf>
    <xf numFmtId="0" fontId="5" fillId="0" borderId="3" xfId="50" applyFont="1" applyFill="1" applyBorder="1" applyAlignment="1">
      <alignment vertical="center"/>
    </xf>
    <xf numFmtId="4" fontId="15" fillId="0" borderId="7" xfId="50" applyNumberFormat="1" applyFont="1" applyFill="1" applyBorder="1" applyAlignment="1" applyProtection="1">
      <alignment horizontal="right" vertical="center" wrapText="1"/>
    </xf>
    <xf numFmtId="4" fontId="15" fillId="0" borderId="8" xfId="50" applyNumberFormat="1" applyFont="1" applyFill="1" applyBorder="1" applyAlignment="1" applyProtection="1">
      <alignment horizontal="right" vertical="center" wrapText="1"/>
    </xf>
    <xf numFmtId="4" fontId="15" fillId="0" borderId="2" xfId="50" applyNumberFormat="1" applyFont="1" applyFill="1" applyBorder="1" applyAlignment="1">
      <alignment horizontal="right" vertical="center" wrapText="1"/>
    </xf>
    <xf numFmtId="0" fontId="5" fillId="0" borderId="2" xfId="50" applyFont="1" applyFill="1" applyBorder="1" applyAlignment="1">
      <alignment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4" fontId="15" fillId="0" borderId="7" xfId="50" applyNumberFormat="1" applyFont="1" applyFill="1" applyBorder="1" applyAlignment="1">
      <alignment horizontal="right" vertical="center" wrapText="1"/>
    </xf>
    <xf numFmtId="0" fontId="5" fillId="0" borderId="2" xfId="50" applyNumberFormat="1" applyFont="1" applyFill="1" applyBorder="1" applyAlignment="1" applyProtection="1">
      <alignment vertical="center" wrapText="1"/>
    </xf>
    <xf numFmtId="4" fontId="15" fillId="0" borderId="2" xfId="50" applyNumberFormat="1" applyFont="1" applyBorder="1" applyAlignment="1">
      <alignment vertical="center" wrapText="1"/>
    </xf>
    <xf numFmtId="0" fontId="5" fillId="0" borderId="5" xfId="50" applyFont="1" applyBorder="1" applyAlignment="1">
      <alignment vertical="center" wrapText="1"/>
    </xf>
    <xf numFmtId="0" fontId="5" fillId="0" borderId="5" xfId="50" applyFont="1" applyFill="1" applyBorder="1" applyAlignment="1">
      <alignment vertical="center" wrapText="1"/>
    </xf>
    <xf numFmtId="0" fontId="5" fillId="0" borderId="2" xfId="50" applyFont="1" applyFill="1" applyBorder="1" applyAlignment="1">
      <alignment horizontal="center" vertical="center"/>
    </xf>
    <xf numFmtId="4" fontId="15" fillId="0" borderId="8" xfId="50" applyNumberFormat="1" applyFont="1" applyFill="1" applyBorder="1" applyAlignment="1">
      <alignment horizontal="right" vertical="center" wrapText="1"/>
    </xf>
    <xf numFmtId="0" fontId="5" fillId="0" borderId="2" xfId="50" applyFont="1" applyFill="1" applyBorder="1" applyAlignment="1">
      <alignment vertical="center" wrapText="1"/>
    </xf>
    <xf numFmtId="0" fontId="22" fillId="0" borderId="0" xfId="50" applyFont="1" applyFill="1"/>
    <xf numFmtId="0" fontId="19" fillId="0" borderId="0" xfId="50" applyFont="1" applyAlignment="1">
      <alignment horizontal="right"/>
    </xf>
    <xf numFmtId="0" fontId="12" fillId="0" borderId="0" xfId="50" applyFont="1" applyFill="1" applyAlignment="1">
      <alignment horizontal="centerContinuous"/>
    </xf>
    <xf numFmtId="0" fontId="26" fillId="0" borderId="0" xfId="50" applyFont="1" applyAlignment="1">
      <alignment horizontal="centerContinuous"/>
    </xf>
    <xf numFmtId="0" fontId="14" fillId="0" borderId="0" xfId="50" applyFont="1" applyFill="1" applyAlignment="1">
      <alignment horizontal="centerContinuous"/>
    </xf>
    <xf numFmtId="0" fontId="14" fillId="0" borderId="0" xfId="50" applyFont="1" applyAlignment="1">
      <alignment horizontal="centerContinuous"/>
    </xf>
    <xf numFmtId="0" fontId="14" fillId="0" borderId="0" xfId="50" applyFont="1" applyAlignment="1">
      <alignment horizontal="right"/>
    </xf>
    <xf numFmtId="0" fontId="14" fillId="0" borderId="3" xfId="50" applyNumberFormat="1" applyFont="1" applyFill="1" applyBorder="1" applyAlignment="1" applyProtection="1">
      <alignment horizontal="center" vertical="center"/>
    </xf>
    <xf numFmtId="0" fontId="14" fillId="0" borderId="7" xfId="50" applyNumberFormat="1" applyFont="1" applyFill="1" applyBorder="1" applyAlignment="1" applyProtection="1">
      <alignment horizontal="center" vertical="center"/>
    </xf>
    <xf numFmtId="0" fontId="14" fillId="0" borderId="6" xfId="50" applyNumberFormat="1" applyFont="1" applyFill="1" applyBorder="1" applyAlignment="1" applyProtection="1">
      <alignment horizontal="center" vertical="center"/>
    </xf>
    <xf numFmtId="49" fontId="5" fillId="0" borderId="3" xfId="50" applyNumberFormat="1" applyFont="1" applyFill="1" applyBorder="1" applyAlignment="1" applyProtection="1">
      <alignment horizontal="left" vertical="center"/>
    </xf>
    <xf numFmtId="179" fontId="5" fillId="0" borderId="2" xfId="50" applyNumberFormat="1" applyFont="1" applyFill="1" applyBorder="1" applyAlignment="1" applyProtection="1">
      <alignment horizontal="left" vertical="center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27" fillId="0" borderId="0" xfId="50" applyFont="1" applyFill="1"/>
    <xf numFmtId="0" fontId="26" fillId="0" borderId="0" xfId="50" applyFont="1" applyFill="1" applyAlignment="1">
      <alignment horizontal="centerContinuous"/>
    </xf>
    <xf numFmtId="0" fontId="22" fillId="0" borderId="0" xfId="50" applyFont="1"/>
    <xf numFmtId="0" fontId="14" fillId="0" borderId="9" xfId="50" applyNumberFormat="1" applyFont="1" applyFill="1" applyBorder="1" applyAlignment="1" applyProtection="1">
      <alignment horizontal="center" vertical="center" wrapText="1"/>
    </xf>
    <xf numFmtId="0" fontId="14" fillId="0" borderId="10" xfId="50" applyNumberFormat="1" applyFont="1" applyFill="1" applyBorder="1" applyAlignment="1" applyProtection="1">
      <alignment horizontal="center" vertical="center"/>
    </xf>
    <xf numFmtId="0" fontId="14" fillId="0" borderId="4" xfId="50" applyNumberFormat="1" applyFont="1" applyFill="1" applyBorder="1" applyAlignment="1" applyProtection="1">
      <alignment horizontal="center" vertical="center"/>
    </xf>
    <xf numFmtId="0" fontId="14" fillId="0" borderId="6" xfId="50" applyNumberFormat="1" applyFont="1" applyFill="1" applyBorder="1" applyAlignment="1" applyProtection="1">
      <alignment horizontal="center" vertical="center" wrapText="1"/>
    </xf>
    <xf numFmtId="0" fontId="14" fillId="0" borderId="12" xfId="50" applyNumberFormat="1" applyFont="1" applyFill="1" applyBorder="1" applyAlignment="1" applyProtection="1">
      <alignment horizontal="center" vertical="center"/>
    </xf>
    <xf numFmtId="4" fontId="15" fillId="0" borderId="2" xfId="50" applyNumberFormat="1" applyFont="1" applyFill="1" applyBorder="1" applyAlignment="1" applyProtection="1">
      <alignment vertical="center"/>
    </xf>
    <xf numFmtId="4" fontId="15" fillId="0" borderId="3" xfId="50" applyNumberFormat="1" applyFont="1" applyFill="1" applyBorder="1" applyAlignment="1" applyProtection="1">
      <alignment vertical="center"/>
    </xf>
    <xf numFmtId="4" fontId="15" fillId="0" borderId="3" xfId="50" applyNumberFormat="1" applyFont="1" applyFill="1" applyBorder="1" applyAlignment="1" applyProtection="1">
      <alignment horizontal="right" vertical="center" wrapText="1"/>
    </xf>
    <xf numFmtId="0" fontId="19" fillId="0" borderId="0" xfId="50" applyFont="1" applyAlignment="1">
      <alignment horizontal="center" vertical="center"/>
    </xf>
    <xf numFmtId="0" fontId="14" fillId="0" borderId="9" xfId="50" applyNumberFormat="1" applyFont="1" applyFill="1" applyBorder="1" applyAlignment="1" applyProtection="1">
      <alignment horizontal="center" vertical="center"/>
    </xf>
    <xf numFmtId="0" fontId="14" fillId="0" borderId="13" xfId="50" applyNumberFormat="1" applyFont="1" applyFill="1" applyBorder="1" applyAlignment="1" applyProtection="1">
      <alignment horizontal="center" vertical="center"/>
    </xf>
    <xf numFmtId="0" fontId="14" fillId="0" borderId="14" xfId="50" applyNumberFormat="1" applyFont="1" applyFill="1" applyBorder="1" applyAlignment="1" applyProtection="1">
      <alignment horizontal="center" vertical="center" wrapText="1"/>
    </xf>
    <xf numFmtId="4" fontId="15" fillId="0" borderId="5" xfId="50" applyNumberFormat="1" applyFont="1" applyFill="1" applyBorder="1" applyAlignment="1" applyProtection="1">
      <alignment horizontal="right" vertical="center" wrapText="1"/>
    </xf>
    <xf numFmtId="4" fontId="15" fillId="0" borderId="11" xfId="50" applyNumberFormat="1" applyFont="1" applyFill="1" applyBorder="1" applyAlignment="1" applyProtection="1">
      <alignment horizontal="right" vertical="center" wrapText="1"/>
    </xf>
    <xf numFmtId="0" fontId="19" fillId="0" borderId="0" xfId="50" applyFont="1" applyAlignment="1">
      <alignment horizontal="right" vertical="center"/>
    </xf>
    <xf numFmtId="49" fontId="12" fillId="0" borderId="0" xfId="50" applyNumberFormat="1" applyFont="1" applyFill="1" applyAlignment="1" applyProtection="1">
      <alignment horizontal="centerContinuous"/>
    </xf>
    <xf numFmtId="0" fontId="26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0" fontId="28" fillId="2" borderId="2" xfId="0" applyNumberFormat="1" applyFont="1" applyFill="1" applyBorder="1" applyAlignment="1">
      <alignment horizontal="left" vertical="center" wrapText="1"/>
    </xf>
    <xf numFmtId="0" fontId="29" fillId="2" borderId="2" xfId="0" applyNumberFormat="1" applyFont="1" applyFill="1" applyBorder="1" applyAlignment="1">
      <alignment horizontal="left" vertical="center" wrapText="1"/>
    </xf>
    <xf numFmtId="177" fontId="28" fillId="2" borderId="2" xfId="0" applyNumberFormat="1" applyFont="1" applyFill="1" applyBorder="1" applyAlignment="1">
      <alignment horizontal="right" vertical="center" wrapText="1"/>
    </xf>
    <xf numFmtId="0" fontId="28" fillId="2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80" fontId="18" fillId="0" borderId="2" xfId="0" applyNumberFormat="1" applyFont="1" applyFill="1" applyBorder="1" applyAlignment="1">
      <alignment vertical="center"/>
    </xf>
    <xf numFmtId="0" fontId="22" fillId="0" borderId="0" xfId="49" applyFont="1"/>
    <xf numFmtId="0" fontId="11" fillId="0" borderId="0" xfId="49" applyAlignment="1">
      <alignment wrapText="1"/>
    </xf>
    <xf numFmtId="0" fontId="11" fillId="0" borderId="0" xfId="49"/>
    <xf numFmtId="0" fontId="22" fillId="0" borderId="0" xfId="49" applyFont="1" applyAlignment="1">
      <alignment wrapText="1"/>
    </xf>
    <xf numFmtId="0" fontId="12" fillId="0" borderId="0" xfId="49" applyNumberFormat="1" applyFont="1" applyFill="1" applyAlignment="1" applyProtection="1">
      <alignment horizontal="centerContinuous"/>
    </xf>
    <xf numFmtId="0" fontId="22" fillId="0" borderId="0" xfId="49" applyFont="1" applyAlignment="1">
      <alignment horizontal="centerContinuous"/>
    </xf>
    <xf numFmtId="0" fontId="22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14" fillId="0" borderId="2" xfId="49" applyNumberFormat="1" applyFont="1" applyFill="1" applyBorder="1" applyAlignment="1" applyProtection="1">
      <alignment horizontal="center" vertical="center" wrapText="1"/>
    </xf>
    <xf numFmtId="0" fontId="14" fillId="0" borderId="8" xfId="49" applyNumberFormat="1" applyFont="1" applyFill="1" applyBorder="1" applyAlignment="1" applyProtection="1">
      <alignment horizontal="center" vertical="center" wrapText="1"/>
    </xf>
    <xf numFmtId="0" fontId="5" fillId="0" borderId="8" xfId="49" applyFont="1" applyBorder="1" applyAlignment="1">
      <alignment horizontal="center" vertical="center"/>
    </xf>
    <xf numFmtId="4" fontId="15" fillId="0" borderId="6" xfId="49" applyNumberFormat="1" applyFont="1" applyFill="1" applyBorder="1" applyAlignment="1">
      <alignment horizontal="right" vertical="center" wrapText="1"/>
    </xf>
    <xf numFmtId="4" fontId="15" fillId="0" borderId="8" xfId="49" applyNumberFormat="1" applyFont="1" applyBorder="1" applyAlignment="1">
      <alignment horizontal="left" vertical="center"/>
    </xf>
    <xf numFmtId="4" fontId="15" fillId="0" borderId="8" xfId="49" applyNumberFormat="1" applyFont="1" applyBorder="1" applyAlignment="1">
      <alignment horizontal="right" vertical="center"/>
    </xf>
    <xf numFmtId="4" fontId="5" fillId="0" borderId="8" xfId="49" applyNumberFormat="1" applyFont="1" applyBorder="1" applyAlignment="1">
      <alignment horizontal="right" vertical="center"/>
    </xf>
    <xf numFmtId="4" fontId="15" fillId="0" borderId="7" xfId="49" applyNumberFormat="1" applyFont="1" applyFill="1" applyBorder="1" applyAlignment="1" applyProtection="1">
      <alignment horizontal="right" vertical="center" wrapText="1"/>
    </xf>
    <xf numFmtId="4" fontId="15" fillId="0" borderId="2" xfId="49" applyNumberFormat="1" applyFont="1" applyBorder="1" applyAlignment="1">
      <alignment horizontal="right" vertical="center" wrapText="1"/>
    </xf>
    <xf numFmtId="4" fontId="5" fillId="0" borderId="2" xfId="49" applyNumberFormat="1" applyFont="1" applyBorder="1" applyAlignment="1">
      <alignment horizontal="right" vertical="center" wrapText="1"/>
    </xf>
    <xf numFmtId="4" fontId="15" fillId="0" borderId="2" xfId="49" applyNumberFormat="1" applyFont="1" applyFill="1" applyBorder="1" applyAlignment="1" applyProtection="1">
      <alignment horizontal="right" vertical="center" wrapText="1"/>
    </xf>
    <xf numFmtId="0" fontId="5" fillId="0" borderId="3" xfId="49" applyFont="1" applyBorder="1" applyAlignment="1">
      <alignment horizontal="left" vertical="center"/>
    </xf>
    <xf numFmtId="4" fontId="15" fillId="0" borderId="8" xfId="49" applyNumberFormat="1" applyFont="1" applyFill="1" applyBorder="1" applyAlignment="1" applyProtection="1">
      <alignment horizontal="right" vertical="center" wrapText="1"/>
    </xf>
    <xf numFmtId="0" fontId="5" fillId="0" borderId="2" xfId="49" applyFont="1" applyBorder="1" applyAlignment="1">
      <alignment horizontal="center" vertical="center"/>
    </xf>
    <xf numFmtId="4" fontId="15" fillId="0" borderId="2" xfId="49" applyNumberFormat="1" applyFont="1" applyBorder="1" applyAlignment="1">
      <alignment horizontal="center" vertical="center"/>
    </xf>
    <xf numFmtId="4" fontId="15" fillId="0" borderId="2" xfId="49" applyNumberFormat="1" applyFont="1" applyFill="1" applyBorder="1" applyAlignment="1" applyProtection="1">
      <alignment horizontal="right" vertical="center"/>
    </xf>
    <xf numFmtId="4" fontId="15" fillId="0" borderId="2" xfId="49" applyNumberFormat="1" applyFont="1" applyBorder="1" applyAlignment="1">
      <alignment horizontal="right" vertical="center"/>
    </xf>
    <xf numFmtId="4" fontId="5" fillId="0" borderId="2" xfId="49" applyNumberFormat="1" applyFont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right" vertical="center"/>
    </xf>
    <xf numFmtId="4" fontId="15" fillId="0" borderId="2" xfId="49" applyNumberFormat="1" applyFont="1" applyFill="1" applyBorder="1" applyAlignment="1">
      <alignment horizontal="center" vertical="center"/>
    </xf>
    <xf numFmtId="0" fontId="11" fillId="0" borderId="12" xfId="49" applyBorder="1" applyAlignment="1">
      <alignment wrapText="1"/>
    </xf>
    <xf numFmtId="0" fontId="22" fillId="0" borderId="0" xfId="49" applyFont="1" applyFill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3" fillId="0" borderId="2" xfId="0" applyFont="1" applyBorder="1"/>
    <xf numFmtId="0" fontId="33" fillId="3" borderId="2" xfId="0" applyFont="1" applyFill="1" applyBorder="1" applyAlignment="1">
      <alignment horizontal="center"/>
    </xf>
    <xf numFmtId="0" fontId="33" fillId="3" borderId="2" xfId="0" applyFont="1" applyFill="1" applyBorder="1"/>
    <xf numFmtId="0" fontId="16" fillId="0" borderId="2" xfId="0" applyFont="1" applyFill="1" applyBorder="1" applyAlignment="1" quotePrefix="1">
      <alignment vertical="center"/>
    </xf>
    <xf numFmtId="0" fontId="18" fillId="0" borderId="2" xfId="0" applyFont="1" applyFill="1" applyBorder="1" applyAlignment="1" quotePrefix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9" hidden="1" customWidth="1"/>
    <col min="2" max="2" width="15.375" style="189" customWidth="1"/>
    <col min="3" max="3" width="59.75" customWidth="1"/>
    <col min="4" max="4" width="13" style="189" customWidth="1"/>
    <col min="5" max="5" width="101.5" customWidth="1"/>
    <col min="6" max="6" width="29.25" customWidth="1"/>
    <col min="7" max="7" width="30.75" style="189" customWidth="1"/>
    <col min="8" max="8" width="28.5" style="189" customWidth="1"/>
    <col min="9" max="9" width="72.875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3.2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3.2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3.2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3.2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3.2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3.2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3.2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3.2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3.2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3.2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3.2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3.2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3.2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3.2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3.2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3.2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3.2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3.2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3.2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3.2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3.2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3.2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3.2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3.2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3.2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3.2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3.2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3.2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3.2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3.2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3.2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3.2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3.2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3.2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3.2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3.2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3.2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3.2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3.2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3.2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3.2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3.2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3.2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3.2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3.2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3.2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3.2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3.2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3.2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3.2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3.2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3.2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3.2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3.2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3.2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3.2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3.2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3.2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3.2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3.2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3.2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3.2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3.2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3.2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3.2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3.2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3.2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3.2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3.2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3.2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3.2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3.2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3.2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3.2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3.2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3.2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3.2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3.2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3.2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3.2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3.2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3.2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3.2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3.2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3.2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3.2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3.2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3.2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3.2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3.2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3.2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3.2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3.2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3.2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3.2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3.2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3.2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3.2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3.2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3.2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3.2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3.2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3.2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3.2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3.2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3.2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3.2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3.2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3.2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3.2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3.2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3.2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3.2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3.2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3.2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3.2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3.2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3.2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3.2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3.2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3.2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3.2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3.2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3.2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3.2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3.2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3.2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3.2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3.2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3.2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3.2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3.2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3.2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3.2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3.2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3.2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3.2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3.2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3.2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3.2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3.2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3.2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3.2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3.2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3.2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3.2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3.2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3.2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3.2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3.2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3.2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3.2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3.2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3.2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3.2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3.2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3.2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3.2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3.2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3.2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3.2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3.2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3.2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3.2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3.2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3.2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3.2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3.2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3.2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3.2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3.2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3.2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3.2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3.2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3.2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3.2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3.2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3.2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3.2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3.2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3.2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3.2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3.2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3.2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3.2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3.2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3.2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3.2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3.2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3.2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3.2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3.2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3.2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3.2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3.2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3.2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3.2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3.2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3.2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3.2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3.2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3.2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3.2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3.2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3.2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3.2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3.2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3.2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3.2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3.2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3.2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3.2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3.2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3.2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3.2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3.2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3.2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3.2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3.2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3.2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3.2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3.2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3.2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3.2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3.2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3.2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3.2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3.2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3.2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3.2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3.2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3.2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3.2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3.2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3.2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3.2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3.2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3.2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3.2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3.2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3.2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3.2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3.2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3.2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3.2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3.2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3.2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3.2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3.2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3.2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3.2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3.2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3.2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3.2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3.2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Zeros="0" workbookViewId="0">
      <selection activeCell="F23" sqref="F23"/>
    </sheetView>
  </sheetViews>
  <sheetFormatPr defaultColWidth="9" defaultRowHeight="14.25" outlineLevelCol="4"/>
  <cols>
    <col min="1" max="1" width="16.125" style="15" customWidth="1"/>
    <col min="2" max="2" width="40.375" style="15" customWidth="1"/>
    <col min="3" max="5" width="13.625" style="15" customWidth="1"/>
    <col min="6" max="16384" width="9" style="15"/>
  </cols>
  <sheetData>
    <row r="1" spans="1:1">
      <c r="A1" s="16" t="s">
        <v>735</v>
      </c>
    </row>
    <row r="2" ht="27.75" spans="1:5">
      <c r="A2" s="17" t="s">
        <v>736</v>
      </c>
      <c r="B2" s="17"/>
      <c r="C2" s="17"/>
      <c r="D2" s="17"/>
      <c r="E2" s="17"/>
    </row>
    <row r="3" ht="18" spans="1:5">
      <c r="A3" s="18" t="s">
        <v>346</v>
      </c>
      <c r="B3" s="19"/>
      <c r="C3" s="19"/>
      <c r="D3" s="19"/>
      <c r="E3" s="20" t="s">
        <v>313</v>
      </c>
    </row>
    <row r="4" s="13" customFormat="1" ht="24.75" customHeight="1" spans="1:5">
      <c r="A4" s="21" t="s">
        <v>350</v>
      </c>
      <c r="B4" s="21" t="s">
        <v>351</v>
      </c>
      <c r="C4" s="21" t="s">
        <v>737</v>
      </c>
      <c r="D4" s="21"/>
      <c r="E4" s="21"/>
    </row>
    <row r="5" s="13" customFormat="1" ht="24.75" customHeight="1" spans="1:5">
      <c r="A5" s="21"/>
      <c r="B5" s="21"/>
      <c r="C5" s="21" t="s">
        <v>318</v>
      </c>
      <c r="D5" s="21" t="s">
        <v>353</v>
      </c>
      <c r="E5" s="21" t="s">
        <v>354</v>
      </c>
    </row>
    <row r="6" s="14" customFormat="1" spans="1:5">
      <c r="A6" s="22">
        <v>208</v>
      </c>
      <c r="B6" s="23" t="s">
        <v>394</v>
      </c>
      <c r="C6" s="24">
        <f t="shared" ref="C6:C17" si="0">SUM(D6:E6)</f>
        <v>0</v>
      </c>
      <c r="D6" s="24"/>
      <c r="E6" s="24"/>
    </row>
    <row r="7" spans="1:5">
      <c r="A7" s="25">
        <v>20804</v>
      </c>
      <c r="B7" s="25" t="s">
        <v>738</v>
      </c>
      <c r="C7" s="24">
        <f t="shared" si="0"/>
        <v>0</v>
      </c>
      <c r="D7" s="23"/>
      <c r="E7" s="23"/>
    </row>
    <row r="8" spans="1:5">
      <c r="A8" s="26">
        <v>2080451</v>
      </c>
      <c r="B8" s="26" t="s">
        <v>739</v>
      </c>
      <c r="C8" s="24"/>
      <c r="D8" s="23"/>
      <c r="E8" s="23"/>
    </row>
    <row r="9" s="14" customFormat="1" spans="1:5">
      <c r="A9" s="22">
        <v>223</v>
      </c>
      <c r="B9" s="23" t="s">
        <v>740</v>
      </c>
      <c r="C9" s="24">
        <f t="shared" si="0"/>
        <v>0</v>
      </c>
      <c r="D9" s="24"/>
      <c r="E9" s="24"/>
    </row>
    <row r="10" spans="1:5">
      <c r="A10" s="25">
        <v>22301</v>
      </c>
      <c r="B10" s="25" t="s">
        <v>741</v>
      </c>
      <c r="C10" s="24">
        <f t="shared" si="0"/>
        <v>0</v>
      </c>
      <c r="D10" s="23"/>
      <c r="E10" s="23"/>
    </row>
    <row r="11" spans="1:5">
      <c r="A11" s="26">
        <v>2230101</v>
      </c>
      <c r="B11" s="26" t="s">
        <v>742</v>
      </c>
      <c r="C11" s="24">
        <f t="shared" si="0"/>
        <v>0</v>
      </c>
      <c r="D11" s="23"/>
      <c r="E11" s="23"/>
    </row>
    <row r="12" spans="1:5">
      <c r="A12" s="26">
        <v>2230102</v>
      </c>
      <c r="B12" s="26" t="s">
        <v>743</v>
      </c>
      <c r="C12" s="24">
        <f t="shared" si="0"/>
        <v>0</v>
      </c>
      <c r="D12" s="23"/>
      <c r="E12" s="23"/>
    </row>
    <row r="13" spans="1:5">
      <c r="A13" s="26">
        <v>2230103</v>
      </c>
      <c r="B13" s="26" t="s">
        <v>744</v>
      </c>
      <c r="C13" s="24">
        <f t="shared" si="0"/>
        <v>0</v>
      </c>
      <c r="D13" s="23"/>
      <c r="E13" s="23"/>
    </row>
    <row r="14" spans="1:5">
      <c r="A14" s="26">
        <v>2230104</v>
      </c>
      <c r="B14" s="26" t="s">
        <v>745</v>
      </c>
      <c r="C14" s="24">
        <f t="shared" si="0"/>
        <v>0</v>
      </c>
      <c r="D14" s="23"/>
      <c r="E14" s="23"/>
    </row>
    <row r="15" s="14" customFormat="1" spans="1:5">
      <c r="A15" s="26">
        <v>2230105</v>
      </c>
      <c r="B15" s="26" t="s">
        <v>746</v>
      </c>
      <c r="C15" s="24">
        <f t="shared" si="0"/>
        <v>0</v>
      </c>
      <c r="D15" s="23"/>
      <c r="E15" s="23"/>
    </row>
    <row r="16" spans="1:5">
      <c r="A16" s="26">
        <v>2230106</v>
      </c>
      <c r="B16" s="26" t="s">
        <v>747</v>
      </c>
      <c r="C16" s="24">
        <f t="shared" si="0"/>
        <v>0</v>
      </c>
      <c r="D16" s="23"/>
      <c r="E16" s="23"/>
    </row>
    <row r="17" spans="1:5">
      <c r="A17" s="26">
        <v>2230107</v>
      </c>
      <c r="B17" s="26" t="s">
        <v>748</v>
      </c>
      <c r="C17" s="24">
        <f t="shared" si="0"/>
        <v>0</v>
      </c>
      <c r="D17" s="23"/>
      <c r="E17" s="23"/>
    </row>
    <row r="18" spans="1:5">
      <c r="A18" s="26">
        <v>2230108</v>
      </c>
      <c r="B18" s="26" t="s">
        <v>749</v>
      </c>
      <c r="C18" s="23"/>
      <c r="D18" s="23"/>
      <c r="E18" s="23"/>
    </row>
    <row r="19" spans="1:5">
      <c r="A19" s="26">
        <v>2230199</v>
      </c>
      <c r="B19" s="26" t="s">
        <v>750</v>
      </c>
      <c r="C19" s="23"/>
      <c r="D19" s="23"/>
      <c r="E19" s="23"/>
    </row>
    <row r="20" spans="1:5">
      <c r="A20" s="25">
        <v>22302</v>
      </c>
      <c r="B20" s="25" t="s">
        <v>751</v>
      </c>
      <c r="C20" s="23"/>
      <c r="D20" s="23"/>
      <c r="E20" s="23"/>
    </row>
    <row r="21" spans="1:5">
      <c r="A21" s="26">
        <v>2230201</v>
      </c>
      <c r="B21" s="26" t="s">
        <v>752</v>
      </c>
      <c r="C21" s="23"/>
      <c r="D21" s="23"/>
      <c r="E21" s="23"/>
    </row>
    <row r="22" spans="1:5">
      <c r="A22" s="26">
        <v>2230202</v>
      </c>
      <c r="B22" s="26" t="s">
        <v>753</v>
      </c>
      <c r="C22" s="23"/>
      <c r="D22" s="23"/>
      <c r="E22" s="23"/>
    </row>
    <row r="23" spans="1:5">
      <c r="A23" s="26">
        <v>2230203</v>
      </c>
      <c r="B23" s="26" t="s">
        <v>754</v>
      </c>
      <c r="C23" s="23"/>
      <c r="D23" s="23"/>
      <c r="E23" s="23"/>
    </row>
    <row r="24" spans="1:5">
      <c r="A24" s="26">
        <v>2230204</v>
      </c>
      <c r="B24" s="26" t="s">
        <v>755</v>
      </c>
      <c r="C24" s="23"/>
      <c r="D24" s="23"/>
      <c r="E24" s="23"/>
    </row>
    <row r="25" spans="1:5">
      <c r="A25" s="26">
        <v>2230205</v>
      </c>
      <c r="B25" s="26" t="s">
        <v>756</v>
      </c>
      <c r="C25" s="23"/>
      <c r="D25" s="23"/>
      <c r="E25" s="23"/>
    </row>
    <row r="26" spans="1:5">
      <c r="A26" s="26">
        <v>2230206</v>
      </c>
      <c r="B26" s="26" t="s">
        <v>757</v>
      </c>
      <c r="C26" s="23"/>
      <c r="D26" s="23"/>
      <c r="E26" s="23"/>
    </row>
    <row r="27" spans="1:5">
      <c r="A27" s="26">
        <v>2230207</v>
      </c>
      <c r="B27" s="26" t="s">
        <v>758</v>
      </c>
      <c r="C27" s="23"/>
      <c r="D27" s="23"/>
      <c r="E27" s="23"/>
    </row>
    <row r="28" spans="1:5">
      <c r="A28" s="26">
        <v>2230299</v>
      </c>
      <c r="B28" s="26" t="s">
        <v>759</v>
      </c>
      <c r="C28" s="23"/>
      <c r="D28" s="23"/>
      <c r="E28" s="23"/>
    </row>
    <row r="29" spans="1:5">
      <c r="A29" s="25">
        <v>22303</v>
      </c>
      <c r="B29" s="25" t="s">
        <v>760</v>
      </c>
      <c r="C29" s="23"/>
      <c r="D29" s="23"/>
      <c r="E29" s="23"/>
    </row>
    <row r="30" spans="1:5">
      <c r="A30" s="26">
        <v>2230301</v>
      </c>
      <c r="B30" s="26" t="s">
        <v>760</v>
      </c>
      <c r="C30" s="23"/>
      <c r="D30" s="23"/>
      <c r="E30" s="23"/>
    </row>
    <row r="31" spans="1:5">
      <c r="A31" s="25">
        <v>22304</v>
      </c>
      <c r="B31" s="25" t="s">
        <v>761</v>
      </c>
      <c r="C31" s="23"/>
      <c r="D31" s="23"/>
      <c r="E31" s="23"/>
    </row>
    <row r="32" spans="1:5">
      <c r="A32" s="26">
        <v>2230401</v>
      </c>
      <c r="B32" s="26" t="s">
        <v>762</v>
      </c>
      <c r="C32" s="23"/>
      <c r="D32" s="23"/>
      <c r="E32" s="23"/>
    </row>
    <row r="33" spans="1:5">
      <c r="A33" s="26">
        <v>2230402</v>
      </c>
      <c r="B33" s="26" t="s">
        <v>763</v>
      </c>
      <c r="C33" s="23"/>
      <c r="D33" s="23"/>
      <c r="E33" s="23"/>
    </row>
    <row r="34" spans="1:5">
      <c r="A34" s="26">
        <v>2230499</v>
      </c>
      <c r="B34" s="26" t="s">
        <v>764</v>
      </c>
      <c r="C34" s="23"/>
      <c r="D34" s="23"/>
      <c r="E34" s="23"/>
    </row>
    <row r="35" spans="1:5">
      <c r="A35" s="25">
        <v>22399</v>
      </c>
      <c r="B35" s="25" t="s">
        <v>765</v>
      </c>
      <c r="C35" s="23"/>
      <c r="D35" s="23"/>
      <c r="E35" s="23"/>
    </row>
    <row r="36" spans="1:5">
      <c r="A36" s="26">
        <v>2239901</v>
      </c>
      <c r="B36" s="26" t="s">
        <v>765</v>
      </c>
      <c r="C36" s="23"/>
      <c r="D36" s="23"/>
      <c r="E36" s="23"/>
    </row>
    <row r="37" s="14" customFormat="1" spans="1:5">
      <c r="A37" s="22">
        <v>230</v>
      </c>
      <c r="B37" s="23" t="s">
        <v>766</v>
      </c>
      <c r="C37" s="24"/>
      <c r="D37" s="24"/>
      <c r="E37" s="24"/>
    </row>
    <row r="38" spans="1:5">
      <c r="A38" s="25">
        <v>23005</v>
      </c>
      <c r="B38" s="25" t="s">
        <v>767</v>
      </c>
      <c r="C38" s="23"/>
      <c r="D38" s="23"/>
      <c r="E38" s="23"/>
    </row>
    <row r="39" spans="1:5">
      <c r="A39" s="26">
        <v>2300501</v>
      </c>
      <c r="B39" s="26" t="s">
        <v>768</v>
      </c>
      <c r="C39" s="23"/>
      <c r="D39" s="23"/>
      <c r="E39" s="23"/>
    </row>
    <row r="40" spans="1:5">
      <c r="A40" s="25">
        <v>23008</v>
      </c>
      <c r="B40" s="25" t="s">
        <v>769</v>
      </c>
      <c r="C40" s="23"/>
      <c r="D40" s="23"/>
      <c r="E40" s="23"/>
    </row>
    <row r="41" spans="1:5">
      <c r="A41" s="26">
        <v>2300803</v>
      </c>
      <c r="B41" s="26" t="s">
        <v>770</v>
      </c>
      <c r="C41" s="23"/>
      <c r="D41" s="23"/>
      <c r="E41" s="23"/>
    </row>
  </sheetData>
  <mergeCells count="4">
    <mergeCell ref="A2:E2"/>
    <mergeCell ref="C4:E4"/>
    <mergeCell ref="A4:A5"/>
    <mergeCell ref="B4:B5"/>
  </mergeCells>
  <pageMargins left="0.7" right="0.7" top="0.75" bottom="0.75" header="0.3" footer="0.3"/>
  <pageSetup paperSize="9" scale="91" fitToHeight="0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12" sqref="D12"/>
    </sheetView>
  </sheetViews>
  <sheetFormatPr defaultColWidth="9" defaultRowHeight="14.25" outlineLevelCol="5"/>
  <cols>
    <col min="1" max="1" width="50.5" customWidth="1"/>
    <col min="2" max="2" width="40.625" customWidth="1"/>
    <col min="3" max="3" width="15.5" customWidth="1"/>
    <col min="4" max="4" width="16" customWidth="1"/>
    <col min="5" max="5" width="12.25" customWidth="1"/>
    <col min="6" max="6" width="12.5" customWidth="1"/>
    <col min="9" max="9" width="16.87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771</v>
      </c>
      <c r="B1" s="3"/>
      <c r="C1" s="3"/>
      <c r="D1" s="3"/>
      <c r="E1" s="3"/>
      <c r="F1" s="3"/>
    </row>
    <row r="2" ht="19.5" customHeight="1" spans="1:6">
      <c r="A2" s="4" t="s">
        <v>772</v>
      </c>
      <c r="B2" s="4"/>
      <c r="C2" s="5"/>
      <c r="D2" s="5"/>
      <c r="E2" s="5"/>
      <c r="F2" s="5"/>
    </row>
    <row r="3" ht="14.45" customHeight="1" spans="1:6">
      <c r="A3" s="3"/>
      <c r="B3" s="3"/>
      <c r="C3" s="3"/>
      <c r="D3" s="3"/>
      <c r="E3" s="3"/>
      <c r="F3" s="3"/>
    </row>
    <row r="4" ht="14.45" customHeight="1" spans="1:6">
      <c r="A4" s="3"/>
      <c r="B4" s="6" t="s">
        <v>313</v>
      </c>
      <c r="C4" s="3"/>
      <c r="D4" s="6"/>
      <c r="E4" s="6"/>
      <c r="F4" s="6"/>
    </row>
    <row r="5" s="1" customFormat="1" ht="22.15" customHeight="1" spans="1:2">
      <c r="A5" s="7" t="s">
        <v>316</v>
      </c>
      <c r="B5" s="8" t="s">
        <v>319</v>
      </c>
    </row>
    <row r="6" s="1" customFormat="1" ht="42.75" customHeight="1" spans="1:2">
      <c r="A6" s="7"/>
      <c r="B6" s="8"/>
    </row>
    <row r="7" ht="30" customHeight="1" spans="1:2">
      <c r="A7" s="9" t="s">
        <v>318</v>
      </c>
      <c r="B7" s="10">
        <f>B8+B9+B10</f>
        <v>56.9</v>
      </c>
    </row>
    <row r="8" ht="48" customHeight="1" spans="1:2">
      <c r="A8" s="11" t="s">
        <v>773</v>
      </c>
      <c r="B8" s="10">
        <v>56.9</v>
      </c>
    </row>
    <row r="9" ht="48" customHeight="1" spans="1:2">
      <c r="A9" s="11" t="s">
        <v>774</v>
      </c>
      <c r="B9" s="12"/>
    </row>
    <row r="10" ht="49.5" customHeight="1" spans="1:2">
      <c r="A10" s="11" t="s">
        <v>775</v>
      </c>
      <c r="B10" s="12"/>
    </row>
    <row r="12" customHeight="1"/>
  </sheetData>
  <mergeCells count="3">
    <mergeCell ref="A2:B2"/>
    <mergeCell ref="A5:A6"/>
    <mergeCell ref="B5:B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11" workbookViewId="0">
      <selection activeCell="D20" sqref="D20"/>
    </sheetView>
  </sheetViews>
  <sheetFormatPr defaultColWidth="6.875" defaultRowHeight="20.1" customHeight="1"/>
  <cols>
    <col min="1" max="1" width="22.875" style="158" customWidth="1"/>
    <col min="2" max="2" width="19" style="158" customWidth="1"/>
    <col min="3" max="3" width="24.875" style="158" customWidth="1"/>
    <col min="4" max="7" width="19" style="158" customWidth="1"/>
    <col min="8" max="256" width="6.875" style="159"/>
    <col min="257" max="257" width="22.875" style="159" customWidth="1"/>
    <col min="258" max="258" width="19" style="159" customWidth="1"/>
    <col min="259" max="259" width="20.5" style="159" customWidth="1"/>
    <col min="260" max="263" width="19" style="159" customWidth="1"/>
    <col min="264" max="512" width="6.875" style="159"/>
    <col min="513" max="513" width="22.875" style="159" customWidth="1"/>
    <col min="514" max="514" width="19" style="159" customWidth="1"/>
    <col min="515" max="515" width="20.5" style="159" customWidth="1"/>
    <col min="516" max="519" width="19" style="159" customWidth="1"/>
    <col min="520" max="768" width="6.875" style="159"/>
    <col min="769" max="769" width="22.875" style="159" customWidth="1"/>
    <col min="770" max="770" width="19" style="159" customWidth="1"/>
    <col min="771" max="771" width="20.5" style="159" customWidth="1"/>
    <col min="772" max="775" width="19" style="159" customWidth="1"/>
    <col min="776" max="1024" width="6.875" style="159"/>
    <col min="1025" max="1025" width="22.875" style="159" customWidth="1"/>
    <col min="1026" max="1026" width="19" style="159" customWidth="1"/>
    <col min="1027" max="1027" width="20.5" style="159" customWidth="1"/>
    <col min="1028" max="1031" width="19" style="159" customWidth="1"/>
    <col min="1032" max="1280" width="6.875" style="159"/>
    <col min="1281" max="1281" width="22.875" style="159" customWidth="1"/>
    <col min="1282" max="1282" width="19" style="159" customWidth="1"/>
    <col min="1283" max="1283" width="20.5" style="159" customWidth="1"/>
    <col min="1284" max="1287" width="19" style="159" customWidth="1"/>
    <col min="1288" max="1536" width="6.875" style="159"/>
    <col min="1537" max="1537" width="22.875" style="159" customWidth="1"/>
    <col min="1538" max="1538" width="19" style="159" customWidth="1"/>
    <col min="1539" max="1539" width="20.5" style="159" customWidth="1"/>
    <col min="1540" max="1543" width="19" style="159" customWidth="1"/>
    <col min="1544" max="1792" width="6.875" style="159"/>
    <col min="1793" max="1793" width="22.875" style="159" customWidth="1"/>
    <col min="1794" max="1794" width="19" style="159" customWidth="1"/>
    <col min="1795" max="1795" width="20.5" style="159" customWidth="1"/>
    <col min="1796" max="1799" width="19" style="159" customWidth="1"/>
    <col min="1800" max="2048" width="6.875" style="159"/>
    <col min="2049" max="2049" width="22.875" style="159" customWidth="1"/>
    <col min="2050" max="2050" width="19" style="159" customWidth="1"/>
    <col min="2051" max="2051" width="20.5" style="159" customWidth="1"/>
    <col min="2052" max="2055" width="19" style="159" customWidth="1"/>
    <col min="2056" max="2304" width="6.875" style="159"/>
    <col min="2305" max="2305" width="22.875" style="159" customWidth="1"/>
    <col min="2306" max="2306" width="19" style="159" customWidth="1"/>
    <col min="2307" max="2307" width="20.5" style="159" customWidth="1"/>
    <col min="2308" max="2311" width="19" style="159" customWidth="1"/>
    <col min="2312" max="2560" width="6.875" style="159"/>
    <col min="2561" max="2561" width="22.875" style="159" customWidth="1"/>
    <col min="2562" max="2562" width="19" style="159" customWidth="1"/>
    <col min="2563" max="2563" width="20.5" style="159" customWidth="1"/>
    <col min="2564" max="2567" width="19" style="159" customWidth="1"/>
    <col min="2568" max="2816" width="6.875" style="159"/>
    <col min="2817" max="2817" width="22.875" style="159" customWidth="1"/>
    <col min="2818" max="2818" width="19" style="159" customWidth="1"/>
    <col min="2819" max="2819" width="20.5" style="159" customWidth="1"/>
    <col min="2820" max="2823" width="19" style="159" customWidth="1"/>
    <col min="2824" max="3072" width="6.875" style="159"/>
    <col min="3073" max="3073" width="22.875" style="159" customWidth="1"/>
    <col min="3074" max="3074" width="19" style="159" customWidth="1"/>
    <col min="3075" max="3075" width="20.5" style="159" customWidth="1"/>
    <col min="3076" max="3079" width="19" style="159" customWidth="1"/>
    <col min="3080" max="3328" width="6.875" style="159"/>
    <col min="3329" max="3329" width="22.875" style="159" customWidth="1"/>
    <col min="3330" max="3330" width="19" style="159" customWidth="1"/>
    <col min="3331" max="3331" width="20.5" style="159" customWidth="1"/>
    <col min="3332" max="3335" width="19" style="159" customWidth="1"/>
    <col min="3336" max="3584" width="6.875" style="159"/>
    <col min="3585" max="3585" width="22.875" style="159" customWidth="1"/>
    <col min="3586" max="3586" width="19" style="159" customWidth="1"/>
    <col min="3587" max="3587" width="20.5" style="159" customWidth="1"/>
    <col min="3588" max="3591" width="19" style="159" customWidth="1"/>
    <col min="3592" max="3840" width="6.875" style="159"/>
    <col min="3841" max="3841" width="22.875" style="159" customWidth="1"/>
    <col min="3842" max="3842" width="19" style="159" customWidth="1"/>
    <col min="3843" max="3843" width="20.5" style="159" customWidth="1"/>
    <col min="3844" max="3847" width="19" style="159" customWidth="1"/>
    <col min="3848" max="4096" width="6.875" style="159"/>
    <col min="4097" max="4097" width="22.875" style="159" customWidth="1"/>
    <col min="4098" max="4098" width="19" style="159" customWidth="1"/>
    <col min="4099" max="4099" width="20.5" style="159" customWidth="1"/>
    <col min="4100" max="4103" width="19" style="159" customWidth="1"/>
    <col min="4104" max="4352" width="6.875" style="159"/>
    <col min="4353" max="4353" width="22.875" style="159" customWidth="1"/>
    <col min="4354" max="4354" width="19" style="159" customWidth="1"/>
    <col min="4355" max="4355" width="20.5" style="159" customWidth="1"/>
    <col min="4356" max="4359" width="19" style="159" customWidth="1"/>
    <col min="4360" max="4608" width="6.875" style="159"/>
    <col min="4609" max="4609" width="22.875" style="159" customWidth="1"/>
    <col min="4610" max="4610" width="19" style="159" customWidth="1"/>
    <col min="4611" max="4611" width="20.5" style="159" customWidth="1"/>
    <col min="4612" max="4615" width="19" style="159" customWidth="1"/>
    <col min="4616" max="4864" width="6.875" style="159"/>
    <col min="4865" max="4865" width="22.875" style="159" customWidth="1"/>
    <col min="4866" max="4866" width="19" style="159" customWidth="1"/>
    <col min="4867" max="4867" width="20.5" style="159" customWidth="1"/>
    <col min="4868" max="4871" width="19" style="159" customWidth="1"/>
    <col min="4872" max="5120" width="6.875" style="159"/>
    <col min="5121" max="5121" width="22.875" style="159" customWidth="1"/>
    <col min="5122" max="5122" width="19" style="159" customWidth="1"/>
    <col min="5123" max="5123" width="20.5" style="159" customWidth="1"/>
    <col min="5124" max="5127" width="19" style="159" customWidth="1"/>
    <col min="5128" max="5376" width="6.875" style="159"/>
    <col min="5377" max="5377" width="22.875" style="159" customWidth="1"/>
    <col min="5378" max="5378" width="19" style="159" customWidth="1"/>
    <col min="5379" max="5379" width="20.5" style="159" customWidth="1"/>
    <col min="5380" max="5383" width="19" style="159" customWidth="1"/>
    <col min="5384" max="5632" width="6.875" style="159"/>
    <col min="5633" max="5633" width="22.875" style="159" customWidth="1"/>
    <col min="5634" max="5634" width="19" style="159" customWidth="1"/>
    <col min="5635" max="5635" width="20.5" style="159" customWidth="1"/>
    <col min="5636" max="5639" width="19" style="159" customWidth="1"/>
    <col min="5640" max="5888" width="6.875" style="159"/>
    <col min="5889" max="5889" width="22.875" style="159" customWidth="1"/>
    <col min="5890" max="5890" width="19" style="159" customWidth="1"/>
    <col min="5891" max="5891" width="20.5" style="159" customWidth="1"/>
    <col min="5892" max="5895" width="19" style="159" customWidth="1"/>
    <col min="5896" max="6144" width="6.875" style="159"/>
    <col min="6145" max="6145" width="22.875" style="159" customWidth="1"/>
    <col min="6146" max="6146" width="19" style="159" customWidth="1"/>
    <col min="6147" max="6147" width="20.5" style="159" customWidth="1"/>
    <col min="6148" max="6151" width="19" style="159" customWidth="1"/>
    <col min="6152" max="6400" width="6.875" style="159"/>
    <col min="6401" max="6401" width="22.875" style="159" customWidth="1"/>
    <col min="6402" max="6402" width="19" style="159" customWidth="1"/>
    <col min="6403" max="6403" width="20.5" style="159" customWidth="1"/>
    <col min="6404" max="6407" width="19" style="159" customWidth="1"/>
    <col min="6408" max="6656" width="6.875" style="159"/>
    <col min="6657" max="6657" width="22.875" style="159" customWidth="1"/>
    <col min="6658" max="6658" width="19" style="159" customWidth="1"/>
    <col min="6659" max="6659" width="20.5" style="159" customWidth="1"/>
    <col min="6660" max="6663" width="19" style="159" customWidth="1"/>
    <col min="6664" max="6912" width="6.875" style="159"/>
    <col min="6913" max="6913" width="22.875" style="159" customWidth="1"/>
    <col min="6914" max="6914" width="19" style="159" customWidth="1"/>
    <col min="6915" max="6915" width="20.5" style="159" customWidth="1"/>
    <col min="6916" max="6919" width="19" style="159" customWidth="1"/>
    <col min="6920" max="7168" width="6.875" style="159"/>
    <col min="7169" max="7169" width="22.875" style="159" customWidth="1"/>
    <col min="7170" max="7170" width="19" style="159" customWidth="1"/>
    <col min="7171" max="7171" width="20.5" style="159" customWidth="1"/>
    <col min="7172" max="7175" width="19" style="159" customWidth="1"/>
    <col min="7176" max="7424" width="6.875" style="159"/>
    <col min="7425" max="7425" width="22.875" style="159" customWidth="1"/>
    <col min="7426" max="7426" width="19" style="159" customWidth="1"/>
    <col min="7427" max="7427" width="20.5" style="159" customWidth="1"/>
    <col min="7428" max="7431" width="19" style="159" customWidth="1"/>
    <col min="7432" max="7680" width="6.875" style="159"/>
    <col min="7681" max="7681" width="22.875" style="159" customWidth="1"/>
    <col min="7682" max="7682" width="19" style="159" customWidth="1"/>
    <col min="7683" max="7683" width="20.5" style="159" customWidth="1"/>
    <col min="7684" max="7687" width="19" style="159" customWidth="1"/>
    <col min="7688" max="7936" width="6.875" style="159"/>
    <col min="7937" max="7937" width="22.875" style="159" customWidth="1"/>
    <col min="7938" max="7938" width="19" style="159" customWidth="1"/>
    <col min="7939" max="7939" width="20.5" style="159" customWidth="1"/>
    <col min="7940" max="7943" width="19" style="159" customWidth="1"/>
    <col min="7944" max="8192" width="6.875" style="159"/>
    <col min="8193" max="8193" width="22.875" style="159" customWidth="1"/>
    <col min="8194" max="8194" width="19" style="159" customWidth="1"/>
    <col min="8195" max="8195" width="20.5" style="159" customWidth="1"/>
    <col min="8196" max="8199" width="19" style="159" customWidth="1"/>
    <col min="8200" max="8448" width="6.875" style="159"/>
    <col min="8449" max="8449" width="22.875" style="159" customWidth="1"/>
    <col min="8450" max="8450" width="19" style="159" customWidth="1"/>
    <col min="8451" max="8451" width="20.5" style="159" customWidth="1"/>
    <col min="8452" max="8455" width="19" style="159" customWidth="1"/>
    <col min="8456" max="8704" width="6.875" style="159"/>
    <col min="8705" max="8705" width="22.875" style="159" customWidth="1"/>
    <col min="8706" max="8706" width="19" style="159" customWidth="1"/>
    <col min="8707" max="8707" width="20.5" style="159" customWidth="1"/>
    <col min="8708" max="8711" width="19" style="159" customWidth="1"/>
    <col min="8712" max="8960" width="6.875" style="159"/>
    <col min="8961" max="8961" width="22.875" style="159" customWidth="1"/>
    <col min="8962" max="8962" width="19" style="159" customWidth="1"/>
    <col min="8963" max="8963" width="20.5" style="159" customWidth="1"/>
    <col min="8964" max="8967" width="19" style="159" customWidth="1"/>
    <col min="8968" max="9216" width="6.875" style="159"/>
    <col min="9217" max="9217" width="22.875" style="159" customWidth="1"/>
    <col min="9218" max="9218" width="19" style="159" customWidth="1"/>
    <col min="9219" max="9219" width="20.5" style="159" customWidth="1"/>
    <col min="9220" max="9223" width="19" style="159" customWidth="1"/>
    <col min="9224" max="9472" width="6.875" style="159"/>
    <col min="9473" max="9473" width="22.875" style="159" customWidth="1"/>
    <col min="9474" max="9474" width="19" style="159" customWidth="1"/>
    <col min="9475" max="9475" width="20.5" style="159" customWidth="1"/>
    <col min="9476" max="9479" width="19" style="159" customWidth="1"/>
    <col min="9480" max="9728" width="6.875" style="159"/>
    <col min="9729" max="9729" width="22.875" style="159" customWidth="1"/>
    <col min="9730" max="9730" width="19" style="159" customWidth="1"/>
    <col min="9731" max="9731" width="20.5" style="159" customWidth="1"/>
    <col min="9732" max="9735" width="19" style="159" customWidth="1"/>
    <col min="9736" max="9984" width="6.875" style="159"/>
    <col min="9985" max="9985" width="22.875" style="159" customWidth="1"/>
    <col min="9986" max="9986" width="19" style="159" customWidth="1"/>
    <col min="9987" max="9987" width="20.5" style="159" customWidth="1"/>
    <col min="9988" max="9991" width="19" style="159" customWidth="1"/>
    <col min="9992" max="10240" width="6.875" style="159"/>
    <col min="10241" max="10241" width="22.875" style="159" customWidth="1"/>
    <col min="10242" max="10242" width="19" style="159" customWidth="1"/>
    <col min="10243" max="10243" width="20.5" style="159" customWidth="1"/>
    <col min="10244" max="10247" width="19" style="159" customWidth="1"/>
    <col min="10248" max="10496" width="6.875" style="159"/>
    <col min="10497" max="10497" width="22.875" style="159" customWidth="1"/>
    <col min="10498" max="10498" width="19" style="159" customWidth="1"/>
    <col min="10499" max="10499" width="20.5" style="159" customWidth="1"/>
    <col min="10500" max="10503" width="19" style="159" customWidth="1"/>
    <col min="10504" max="10752" width="6.875" style="159"/>
    <col min="10753" max="10753" width="22.875" style="159" customWidth="1"/>
    <col min="10754" max="10754" width="19" style="159" customWidth="1"/>
    <col min="10755" max="10755" width="20.5" style="159" customWidth="1"/>
    <col min="10756" max="10759" width="19" style="159" customWidth="1"/>
    <col min="10760" max="11008" width="6.875" style="159"/>
    <col min="11009" max="11009" width="22.875" style="159" customWidth="1"/>
    <col min="11010" max="11010" width="19" style="159" customWidth="1"/>
    <col min="11011" max="11011" width="20.5" style="159" customWidth="1"/>
    <col min="11012" max="11015" width="19" style="159" customWidth="1"/>
    <col min="11016" max="11264" width="6.875" style="159"/>
    <col min="11265" max="11265" width="22.875" style="159" customWidth="1"/>
    <col min="11266" max="11266" width="19" style="159" customWidth="1"/>
    <col min="11267" max="11267" width="20.5" style="159" customWidth="1"/>
    <col min="11268" max="11271" width="19" style="159" customWidth="1"/>
    <col min="11272" max="11520" width="6.875" style="159"/>
    <col min="11521" max="11521" width="22.875" style="159" customWidth="1"/>
    <col min="11522" max="11522" width="19" style="159" customWidth="1"/>
    <col min="11523" max="11523" width="20.5" style="159" customWidth="1"/>
    <col min="11524" max="11527" width="19" style="159" customWidth="1"/>
    <col min="11528" max="11776" width="6.875" style="159"/>
    <col min="11777" max="11777" width="22.875" style="159" customWidth="1"/>
    <col min="11778" max="11778" width="19" style="159" customWidth="1"/>
    <col min="11779" max="11779" width="20.5" style="159" customWidth="1"/>
    <col min="11780" max="11783" width="19" style="159" customWidth="1"/>
    <col min="11784" max="12032" width="6.875" style="159"/>
    <col min="12033" max="12033" width="22.875" style="159" customWidth="1"/>
    <col min="12034" max="12034" width="19" style="159" customWidth="1"/>
    <col min="12035" max="12035" width="20.5" style="159" customWidth="1"/>
    <col min="12036" max="12039" width="19" style="159" customWidth="1"/>
    <col min="12040" max="12288" width="6.875" style="159"/>
    <col min="12289" max="12289" width="22.875" style="159" customWidth="1"/>
    <col min="12290" max="12290" width="19" style="159" customWidth="1"/>
    <col min="12291" max="12291" width="20.5" style="159" customWidth="1"/>
    <col min="12292" max="12295" width="19" style="159" customWidth="1"/>
    <col min="12296" max="12544" width="6.875" style="159"/>
    <col min="12545" max="12545" width="22.875" style="159" customWidth="1"/>
    <col min="12546" max="12546" width="19" style="159" customWidth="1"/>
    <col min="12547" max="12547" width="20.5" style="159" customWidth="1"/>
    <col min="12548" max="12551" width="19" style="159" customWidth="1"/>
    <col min="12552" max="12800" width="6.875" style="159"/>
    <col min="12801" max="12801" width="22.875" style="159" customWidth="1"/>
    <col min="12802" max="12802" width="19" style="159" customWidth="1"/>
    <col min="12803" max="12803" width="20.5" style="159" customWidth="1"/>
    <col min="12804" max="12807" width="19" style="159" customWidth="1"/>
    <col min="12808" max="13056" width="6.875" style="159"/>
    <col min="13057" max="13057" width="22.875" style="159" customWidth="1"/>
    <col min="13058" max="13058" width="19" style="159" customWidth="1"/>
    <col min="13059" max="13059" width="20.5" style="159" customWidth="1"/>
    <col min="13060" max="13063" width="19" style="159" customWidth="1"/>
    <col min="13064" max="13312" width="6.875" style="159"/>
    <col min="13313" max="13313" width="22.875" style="159" customWidth="1"/>
    <col min="13314" max="13314" width="19" style="159" customWidth="1"/>
    <col min="13315" max="13315" width="20.5" style="159" customWidth="1"/>
    <col min="13316" max="13319" width="19" style="159" customWidth="1"/>
    <col min="13320" max="13568" width="6.875" style="159"/>
    <col min="13569" max="13569" width="22.875" style="159" customWidth="1"/>
    <col min="13570" max="13570" width="19" style="159" customWidth="1"/>
    <col min="13571" max="13571" width="20.5" style="159" customWidth="1"/>
    <col min="13572" max="13575" width="19" style="159" customWidth="1"/>
    <col min="13576" max="13824" width="6.875" style="159"/>
    <col min="13825" max="13825" width="22.875" style="159" customWidth="1"/>
    <col min="13826" max="13826" width="19" style="159" customWidth="1"/>
    <col min="13827" max="13827" width="20.5" style="159" customWidth="1"/>
    <col min="13828" max="13831" width="19" style="159" customWidth="1"/>
    <col min="13832" max="14080" width="6.875" style="159"/>
    <col min="14081" max="14081" width="22.875" style="159" customWidth="1"/>
    <col min="14082" max="14082" width="19" style="159" customWidth="1"/>
    <col min="14083" max="14083" width="20.5" style="159" customWidth="1"/>
    <col min="14084" max="14087" width="19" style="159" customWidth="1"/>
    <col min="14088" max="14336" width="6.875" style="159"/>
    <col min="14337" max="14337" width="22.875" style="159" customWidth="1"/>
    <col min="14338" max="14338" width="19" style="159" customWidth="1"/>
    <col min="14339" max="14339" width="20.5" style="159" customWidth="1"/>
    <col min="14340" max="14343" width="19" style="159" customWidth="1"/>
    <col min="14344" max="14592" width="6.875" style="159"/>
    <col min="14593" max="14593" width="22.875" style="159" customWidth="1"/>
    <col min="14594" max="14594" width="19" style="159" customWidth="1"/>
    <col min="14595" max="14595" width="20.5" style="159" customWidth="1"/>
    <col min="14596" max="14599" width="19" style="159" customWidth="1"/>
    <col min="14600" max="14848" width="6.875" style="159"/>
    <col min="14849" max="14849" width="22.875" style="159" customWidth="1"/>
    <col min="14850" max="14850" width="19" style="159" customWidth="1"/>
    <col min="14851" max="14851" width="20.5" style="159" customWidth="1"/>
    <col min="14852" max="14855" width="19" style="159" customWidth="1"/>
    <col min="14856" max="15104" width="6.875" style="159"/>
    <col min="15105" max="15105" width="22.875" style="159" customWidth="1"/>
    <col min="15106" max="15106" width="19" style="159" customWidth="1"/>
    <col min="15107" max="15107" width="20.5" style="159" customWidth="1"/>
    <col min="15108" max="15111" width="19" style="159" customWidth="1"/>
    <col min="15112" max="15360" width="6.875" style="159"/>
    <col min="15361" max="15361" width="22.875" style="159" customWidth="1"/>
    <col min="15362" max="15362" width="19" style="159" customWidth="1"/>
    <col min="15363" max="15363" width="20.5" style="159" customWidth="1"/>
    <col min="15364" max="15367" width="19" style="159" customWidth="1"/>
    <col min="15368" max="15616" width="6.875" style="159"/>
    <col min="15617" max="15617" width="22.875" style="159" customWidth="1"/>
    <col min="15618" max="15618" width="19" style="159" customWidth="1"/>
    <col min="15619" max="15619" width="20.5" style="159" customWidth="1"/>
    <col min="15620" max="15623" width="19" style="159" customWidth="1"/>
    <col min="15624" max="15872" width="6.875" style="159"/>
    <col min="15873" max="15873" width="22.875" style="159" customWidth="1"/>
    <col min="15874" max="15874" width="19" style="159" customWidth="1"/>
    <col min="15875" max="15875" width="20.5" style="159" customWidth="1"/>
    <col min="15876" max="15879" width="19" style="159" customWidth="1"/>
    <col min="15880" max="16128" width="6.875" style="159"/>
    <col min="16129" max="16129" width="22.875" style="159" customWidth="1"/>
    <col min="16130" max="16130" width="19" style="159" customWidth="1"/>
    <col min="16131" max="16131" width="20.5" style="159" customWidth="1"/>
    <col min="16132" max="16135" width="19" style="159" customWidth="1"/>
    <col min="16136" max="16384" width="6.875" style="159"/>
  </cols>
  <sheetData>
    <row r="1" s="157" customFormat="1" customHeight="1" spans="1:7">
      <c r="A1" s="2" t="s">
        <v>311</v>
      </c>
      <c r="B1" s="160"/>
      <c r="C1" s="160"/>
      <c r="D1" s="160"/>
      <c r="E1" s="160"/>
      <c r="F1" s="160"/>
      <c r="G1" s="160"/>
    </row>
    <row r="2" s="157" customFormat="1" ht="27.75" customHeight="1" spans="1:7">
      <c r="A2" s="161" t="s">
        <v>312</v>
      </c>
      <c r="B2" s="162"/>
      <c r="C2" s="162"/>
      <c r="D2" s="162"/>
      <c r="E2" s="162"/>
      <c r="F2" s="162"/>
      <c r="G2" s="162"/>
    </row>
    <row r="3" s="157" customFormat="1" customHeight="1" spans="1:7">
      <c r="A3" s="163"/>
      <c r="B3" s="160"/>
      <c r="C3" s="160"/>
      <c r="D3" s="160"/>
      <c r="E3" s="160"/>
      <c r="F3" s="160"/>
      <c r="G3" s="160"/>
    </row>
    <row r="4" s="157" customFormat="1" customHeight="1" spans="1:7">
      <c r="A4" s="164"/>
      <c r="B4" s="165"/>
      <c r="C4" s="165"/>
      <c r="D4" s="165"/>
      <c r="E4" s="165"/>
      <c r="F4" s="165"/>
      <c r="G4" s="166" t="s">
        <v>313</v>
      </c>
    </row>
    <row r="5" s="157" customFormat="1" customHeight="1" spans="1:7">
      <c r="A5" s="167" t="s">
        <v>314</v>
      </c>
      <c r="B5" s="167"/>
      <c r="C5" s="167" t="s">
        <v>315</v>
      </c>
      <c r="D5" s="167"/>
      <c r="E5" s="167"/>
      <c r="F5" s="167"/>
      <c r="G5" s="167"/>
    </row>
    <row r="6" s="157" customFormat="1" ht="45" customHeight="1" spans="1:7">
      <c r="A6" s="168" t="s">
        <v>316</v>
      </c>
      <c r="B6" s="168" t="s">
        <v>317</v>
      </c>
      <c r="C6" s="168" t="s">
        <v>316</v>
      </c>
      <c r="D6" s="168" t="s">
        <v>318</v>
      </c>
      <c r="E6" s="168" t="s">
        <v>319</v>
      </c>
      <c r="F6" s="168" t="s">
        <v>320</v>
      </c>
      <c r="G6" s="168" t="s">
        <v>321</v>
      </c>
    </row>
    <row r="7" s="157" customFormat="1" customHeight="1" spans="1:7">
      <c r="A7" s="169" t="s">
        <v>322</v>
      </c>
      <c r="B7" s="170">
        <f>SUM(B8:B10)</f>
        <v>6038.75</v>
      </c>
      <c r="C7" s="171" t="s">
        <v>323</v>
      </c>
      <c r="D7" s="172">
        <f>SUM(D8:D20)</f>
        <v>6038.75</v>
      </c>
      <c r="E7" s="172">
        <f>SUM(E8:E20)</f>
        <v>6038.75</v>
      </c>
      <c r="F7" s="172"/>
      <c r="G7" s="173"/>
    </row>
    <row r="8" s="157" customFormat="1" customHeight="1" spans="1:7">
      <c r="A8" s="9" t="s">
        <v>324</v>
      </c>
      <c r="B8" s="174">
        <v>6038.75</v>
      </c>
      <c r="C8" s="171" t="s">
        <v>325</v>
      </c>
      <c r="D8" s="175">
        <f>E8+F8+G8</f>
        <v>1883.93</v>
      </c>
      <c r="E8" s="175">
        <v>1883.93</v>
      </c>
      <c r="F8" s="175"/>
      <c r="G8" s="176"/>
    </row>
    <row r="9" s="157" customFormat="1" customHeight="1" spans="1:7">
      <c r="A9" s="9" t="s">
        <v>326</v>
      </c>
      <c r="B9" s="177"/>
      <c r="C9" s="171" t="s">
        <v>327</v>
      </c>
      <c r="D9" s="175">
        <f t="shared" ref="D9:D21" si="0">E9+F9+G9</f>
        <v>0</v>
      </c>
      <c r="E9" s="175"/>
      <c r="F9" s="175"/>
      <c r="G9" s="176"/>
    </row>
    <row r="10" s="157" customFormat="1" customHeight="1" spans="1:7">
      <c r="A10" s="178" t="s">
        <v>328</v>
      </c>
      <c r="B10" s="179"/>
      <c r="C10" s="171" t="s">
        <v>329</v>
      </c>
      <c r="D10" s="175">
        <f t="shared" si="0"/>
        <v>0</v>
      </c>
      <c r="E10" s="175"/>
      <c r="F10" s="175"/>
      <c r="G10" s="176"/>
    </row>
    <row r="11" s="157" customFormat="1" customHeight="1" spans="1:7">
      <c r="A11" s="180" t="s">
        <v>330</v>
      </c>
      <c r="B11" s="170">
        <f>SUM(B12:B14)</f>
        <v>0</v>
      </c>
      <c r="C11" s="171" t="s">
        <v>331</v>
      </c>
      <c r="D11" s="175">
        <f t="shared" si="0"/>
        <v>26</v>
      </c>
      <c r="E11" s="175">
        <v>26</v>
      </c>
      <c r="F11" s="175"/>
      <c r="G11" s="176"/>
    </row>
    <row r="12" s="157" customFormat="1" customHeight="1" spans="1:7">
      <c r="A12" s="178" t="s">
        <v>324</v>
      </c>
      <c r="B12" s="174"/>
      <c r="C12" s="171" t="s">
        <v>332</v>
      </c>
      <c r="D12" s="175">
        <f t="shared" si="0"/>
        <v>114.61</v>
      </c>
      <c r="E12" s="175">
        <v>114.61</v>
      </c>
      <c r="F12" s="175"/>
      <c r="G12" s="176"/>
    </row>
    <row r="13" s="157" customFormat="1" customHeight="1" spans="1:7">
      <c r="A13" s="178" t="s">
        <v>326</v>
      </c>
      <c r="B13" s="177"/>
      <c r="C13" s="171" t="s">
        <v>333</v>
      </c>
      <c r="D13" s="175">
        <f t="shared" si="0"/>
        <v>587.12</v>
      </c>
      <c r="E13" s="175">
        <v>587.12</v>
      </c>
      <c r="F13" s="175"/>
      <c r="G13" s="176"/>
    </row>
    <row r="14" s="157" customFormat="1" customHeight="1" spans="1:13">
      <c r="A14" s="9" t="s">
        <v>328</v>
      </c>
      <c r="B14" s="179"/>
      <c r="C14" s="171" t="s">
        <v>334</v>
      </c>
      <c r="D14" s="175">
        <f t="shared" si="0"/>
        <v>230.38</v>
      </c>
      <c r="E14" s="175">
        <v>230.38</v>
      </c>
      <c r="F14" s="175"/>
      <c r="G14" s="176"/>
      <c r="M14" s="188"/>
    </row>
    <row r="15" s="157" customFormat="1" customHeight="1" spans="1:13">
      <c r="A15" s="9"/>
      <c r="B15" s="179"/>
      <c r="C15" s="171" t="s">
        <v>335</v>
      </c>
      <c r="D15" s="175">
        <f t="shared" si="0"/>
        <v>5</v>
      </c>
      <c r="E15" s="175">
        <v>5</v>
      </c>
      <c r="F15" s="175"/>
      <c r="G15" s="176"/>
      <c r="M15" s="188"/>
    </row>
    <row r="16" s="157" customFormat="1" customHeight="1" spans="1:13">
      <c r="A16" s="9"/>
      <c r="B16" s="179"/>
      <c r="C16" s="171" t="s">
        <v>336</v>
      </c>
      <c r="D16" s="175">
        <f t="shared" si="0"/>
        <v>1083.11</v>
      </c>
      <c r="E16" s="175">
        <v>1083.11</v>
      </c>
      <c r="F16" s="175"/>
      <c r="G16" s="176"/>
      <c r="M16" s="188"/>
    </row>
    <row r="17" s="157" customFormat="1" customHeight="1" spans="1:13">
      <c r="A17" s="9"/>
      <c r="B17" s="179"/>
      <c r="C17" s="171" t="s">
        <v>337</v>
      </c>
      <c r="D17" s="175">
        <f t="shared" si="0"/>
        <v>1910.47</v>
      </c>
      <c r="E17" s="175">
        <v>1910.47</v>
      </c>
      <c r="F17" s="175"/>
      <c r="G17" s="176"/>
      <c r="M17" s="188"/>
    </row>
    <row r="18" s="157" customFormat="1" customHeight="1" spans="1:13">
      <c r="A18" s="9"/>
      <c r="B18" s="179"/>
      <c r="C18" s="171" t="s">
        <v>338</v>
      </c>
      <c r="D18" s="175">
        <f t="shared" si="0"/>
        <v>118.13</v>
      </c>
      <c r="E18" s="175">
        <v>118.13</v>
      </c>
      <c r="F18" s="175"/>
      <c r="G18" s="176"/>
      <c r="M18" s="188"/>
    </row>
    <row r="19" s="157" customFormat="1" customHeight="1" spans="1:13">
      <c r="A19" s="9"/>
      <c r="B19" s="179"/>
      <c r="C19" s="171" t="s">
        <v>339</v>
      </c>
      <c r="D19" s="175">
        <f t="shared" si="0"/>
        <v>0</v>
      </c>
      <c r="E19" s="175"/>
      <c r="F19" s="175"/>
      <c r="G19" s="176"/>
      <c r="M19" s="188"/>
    </row>
    <row r="20" s="157" customFormat="1" customHeight="1" spans="1:13">
      <c r="A20" s="9"/>
      <c r="B20" s="179"/>
      <c r="C20" s="171" t="s">
        <v>340</v>
      </c>
      <c r="D20" s="175">
        <f t="shared" si="0"/>
        <v>80</v>
      </c>
      <c r="E20" s="175">
        <v>80</v>
      </c>
      <c r="F20" s="175"/>
      <c r="G20" s="176"/>
      <c r="M20" s="188"/>
    </row>
    <row r="21" s="157" customFormat="1" customHeight="1" spans="1:7">
      <c r="A21" s="180"/>
      <c r="B21" s="181"/>
      <c r="C21" s="181" t="s">
        <v>341</v>
      </c>
      <c r="D21" s="182">
        <f t="shared" si="0"/>
        <v>0</v>
      </c>
      <c r="E21" s="183">
        <f>B8+B12-E7</f>
        <v>0</v>
      </c>
      <c r="F21" s="183">
        <f>B9+B13-F7</f>
        <v>0</v>
      </c>
      <c r="G21" s="184">
        <f>B10+B14-G7</f>
        <v>0</v>
      </c>
    </row>
    <row r="22" s="157" customFormat="1" customHeight="1" spans="1:7">
      <c r="A22" s="180"/>
      <c r="B22" s="181"/>
      <c r="C22" s="181"/>
      <c r="D22" s="183"/>
      <c r="E22" s="183"/>
      <c r="F22" s="183"/>
      <c r="G22" s="185"/>
    </row>
    <row r="23" s="157" customFormat="1" customHeight="1" spans="1:7">
      <c r="A23" s="180" t="s">
        <v>342</v>
      </c>
      <c r="B23" s="186">
        <f>B7+B11</f>
        <v>6038.75</v>
      </c>
      <c r="C23" s="186" t="s">
        <v>343</v>
      </c>
      <c r="D23" s="183">
        <f>SUM(D7+D21)</f>
        <v>6038.75</v>
      </c>
      <c r="E23" s="183">
        <f>SUM(E7+E21)</f>
        <v>6038.75</v>
      </c>
      <c r="F23" s="183">
        <f>SUM(F7+F21)</f>
        <v>0</v>
      </c>
      <c r="G23" s="184">
        <f>SUM(G7+G21)</f>
        <v>0</v>
      </c>
    </row>
    <row r="24" customHeight="1" spans="1:6">
      <c r="A24" s="187"/>
      <c r="B24" s="187"/>
      <c r="C24" s="187"/>
      <c r="D24" s="187"/>
      <c r="E24" s="187"/>
      <c r="F24" s="18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H79" sqref="H79"/>
    </sheetView>
  </sheetViews>
  <sheetFormatPr defaultColWidth="9" defaultRowHeight="14.25" outlineLevelCol="5"/>
  <cols>
    <col min="1" max="1" width="12.75" style="148"/>
    <col min="2" max="2" width="44.5" style="148"/>
    <col min="3" max="6" width="13.125" style="149" customWidth="1"/>
    <col min="7" max="16384" width="9" style="148"/>
  </cols>
  <sheetData>
    <row r="1" spans="1:1">
      <c r="A1" s="150" t="s">
        <v>344</v>
      </c>
    </row>
    <row r="2" ht="25.5" spans="1:6">
      <c r="A2" s="151" t="s">
        <v>345</v>
      </c>
      <c r="B2" s="151"/>
      <c r="C2" s="151"/>
      <c r="D2" s="151"/>
      <c r="E2" s="151"/>
      <c r="F2" s="151"/>
    </row>
    <row r="4" spans="1:6">
      <c r="A4" s="152" t="s">
        <v>346</v>
      </c>
      <c r="B4" s="152"/>
      <c r="F4" s="153" t="s">
        <v>313</v>
      </c>
    </row>
    <row r="5" spans="1:6">
      <c r="A5" s="154" t="s">
        <v>347</v>
      </c>
      <c r="B5" s="154"/>
      <c r="C5" s="155" t="s">
        <v>348</v>
      </c>
      <c r="D5" s="155" t="s">
        <v>349</v>
      </c>
      <c r="E5" s="155"/>
      <c r="F5" s="155"/>
    </row>
    <row r="6" spans="1:6">
      <c r="A6" s="154" t="s">
        <v>350</v>
      </c>
      <c r="B6" s="154" t="s">
        <v>351</v>
      </c>
      <c r="C6" s="155"/>
      <c r="D6" s="155" t="s">
        <v>352</v>
      </c>
      <c r="E6" s="155" t="s">
        <v>353</v>
      </c>
      <c r="F6" s="155" t="s">
        <v>354</v>
      </c>
    </row>
    <row r="7" ht="15.75" spans="1:6">
      <c r="A7" s="43"/>
      <c r="B7" s="154" t="s">
        <v>318</v>
      </c>
      <c r="C7" s="156">
        <v>5543.024672</v>
      </c>
      <c r="D7" s="156">
        <f>E7+F7</f>
        <v>6038.75</v>
      </c>
      <c r="E7" s="156">
        <f>E8+E21+E24+E28+E49+E57+E60+E71+E84+E87</f>
        <v>4014.48</v>
      </c>
      <c r="F7" s="156">
        <f>F8+F21+F24+F28+F49+F57+F60+F71+F84+F87</f>
        <v>2024.27</v>
      </c>
    </row>
    <row r="8" s="148" customFormat="1" ht="15.75" spans="1:6">
      <c r="A8" s="43" t="s">
        <v>355</v>
      </c>
      <c r="B8" s="43" t="s">
        <v>356</v>
      </c>
      <c r="C8" s="156">
        <v>1541.90199</v>
      </c>
      <c r="D8" s="156">
        <f>E8+F8</f>
        <v>1883.92</v>
      </c>
      <c r="E8" s="156">
        <f>E9+E12+E16+E18</f>
        <v>1092.16</v>
      </c>
      <c r="F8" s="156">
        <f>F9+F12+F16+F18</f>
        <v>791.76</v>
      </c>
    </row>
    <row r="9" ht="15.75" spans="1:6">
      <c r="A9" s="43" t="s">
        <v>357</v>
      </c>
      <c r="B9" s="43" t="s">
        <v>358</v>
      </c>
      <c r="C9" s="156">
        <v>12</v>
      </c>
      <c r="D9" s="156">
        <f>E9+F9</f>
        <v>63.28</v>
      </c>
      <c r="E9" s="156"/>
      <c r="F9" s="156">
        <f>F10+F11</f>
        <v>63.28</v>
      </c>
    </row>
    <row r="10" ht="15.75" spans="1:6">
      <c r="A10" s="196" t="s">
        <v>359</v>
      </c>
      <c r="B10" s="43" t="s">
        <v>360</v>
      </c>
      <c r="C10" s="156"/>
      <c r="D10" s="156">
        <f t="shared" ref="D10:D44" si="0">E10+F10</f>
        <v>38.08</v>
      </c>
      <c r="E10" s="156"/>
      <c r="F10" s="156">
        <v>38.08</v>
      </c>
    </row>
    <row r="11" ht="15.75" spans="1:6">
      <c r="A11" s="43" t="s">
        <v>361</v>
      </c>
      <c r="B11" s="43" t="s">
        <v>362</v>
      </c>
      <c r="C11" s="156">
        <v>12</v>
      </c>
      <c r="D11" s="156">
        <f t="shared" si="0"/>
        <v>25.2</v>
      </c>
      <c r="E11" s="156"/>
      <c r="F11" s="156">
        <v>25.2</v>
      </c>
    </row>
    <row r="12" ht="15.75" spans="1:6">
      <c r="A12" s="43" t="s">
        <v>363</v>
      </c>
      <c r="B12" s="43" t="s">
        <v>364</v>
      </c>
      <c r="C12" s="156">
        <v>1489.90199</v>
      </c>
      <c r="D12" s="156">
        <f t="shared" si="0"/>
        <v>1770.64</v>
      </c>
      <c r="E12" s="156">
        <f>E13+E14+E15</f>
        <v>1092.16</v>
      </c>
      <c r="F12" s="156">
        <f>F13+F14+F15</f>
        <v>678.48</v>
      </c>
    </row>
    <row r="13" s="148" customFormat="1" ht="15.75" spans="1:6">
      <c r="A13" s="43" t="s">
        <v>365</v>
      </c>
      <c r="B13" s="43" t="s">
        <v>360</v>
      </c>
      <c r="C13" s="156">
        <v>1442.40199</v>
      </c>
      <c r="D13" s="156">
        <f t="shared" si="0"/>
        <v>1638.56</v>
      </c>
      <c r="E13" s="156">
        <v>1007.58</v>
      </c>
      <c r="F13" s="156">
        <v>630.98</v>
      </c>
    </row>
    <row r="14" ht="15.75" spans="1:6">
      <c r="A14" s="43" t="s">
        <v>366</v>
      </c>
      <c r="B14" s="43" t="s">
        <v>367</v>
      </c>
      <c r="C14" s="156">
        <v>47.5</v>
      </c>
      <c r="D14" s="156">
        <f t="shared" si="0"/>
        <v>47.5</v>
      </c>
      <c r="E14" s="156"/>
      <c r="F14" s="156">
        <v>47.5</v>
      </c>
    </row>
    <row r="15" s="148" customFormat="1" ht="15.75" spans="1:6">
      <c r="A15" s="196" t="s">
        <v>368</v>
      </c>
      <c r="B15" s="43" t="s">
        <v>369</v>
      </c>
      <c r="C15" s="156"/>
      <c r="D15" s="156">
        <f t="shared" si="0"/>
        <v>84.58</v>
      </c>
      <c r="E15" s="156">
        <v>84.58</v>
      </c>
      <c r="F15" s="156"/>
    </row>
    <row r="16" ht="15.75" spans="1:6">
      <c r="A16" s="43" t="s">
        <v>370</v>
      </c>
      <c r="B16" s="43" t="s">
        <v>371</v>
      </c>
      <c r="C16" s="156">
        <v>40</v>
      </c>
      <c r="D16" s="156">
        <f t="shared" si="0"/>
        <v>20</v>
      </c>
      <c r="E16" s="156"/>
      <c r="F16" s="156">
        <f>F17</f>
        <v>20</v>
      </c>
    </row>
    <row r="17" ht="15.75" spans="1:6">
      <c r="A17" s="43" t="s">
        <v>372</v>
      </c>
      <c r="B17" s="43" t="s">
        <v>373</v>
      </c>
      <c r="C17" s="156">
        <v>40</v>
      </c>
      <c r="D17" s="156">
        <f t="shared" si="0"/>
        <v>20</v>
      </c>
      <c r="E17" s="156"/>
      <c r="F17" s="156">
        <v>20</v>
      </c>
    </row>
    <row r="18" ht="15.75" spans="1:6">
      <c r="A18" s="43" t="s">
        <v>374</v>
      </c>
      <c r="B18" s="43" t="s">
        <v>375</v>
      </c>
      <c r="C18" s="156"/>
      <c r="D18" s="156">
        <f t="shared" si="0"/>
        <v>30</v>
      </c>
      <c r="E18" s="156"/>
      <c r="F18" s="156">
        <f>F19+F20</f>
        <v>30</v>
      </c>
    </row>
    <row r="19" ht="15.75" spans="1:6">
      <c r="A19" s="43" t="s">
        <v>376</v>
      </c>
      <c r="B19" s="43" t="s">
        <v>377</v>
      </c>
      <c r="C19" s="156"/>
      <c r="D19" s="156">
        <f t="shared" si="0"/>
        <v>30</v>
      </c>
      <c r="E19" s="156"/>
      <c r="F19" s="156">
        <v>30</v>
      </c>
    </row>
    <row r="20" ht="15.75" spans="1:6">
      <c r="A20" s="43" t="s">
        <v>378</v>
      </c>
      <c r="B20" s="43" t="s">
        <v>379</v>
      </c>
      <c r="C20" s="156"/>
      <c r="D20" s="156">
        <f t="shared" si="0"/>
        <v>0</v>
      </c>
      <c r="E20" s="156"/>
      <c r="F20" s="156"/>
    </row>
    <row r="21" s="148" customFormat="1" ht="15.75" spans="1:6">
      <c r="A21" s="48">
        <v>204</v>
      </c>
      <c r="B21" s="43" t="s">
        <v>380</v>
      </c>
      <c r="C21" s="156">
        <v>177.51</v>
      </c>
      <c r="D21" s="156">
        <f t="shared" si="0"/>
        <v>26</v>
      </c>
      <c r="E21" s="156"/>
      <c r="F21" s="156">
        <f>F22</f>
        <v>26</v>
      </c>
    </row>
    <row r="22" ht="15.75" spans="1:6">
      <c r="A22" s="49" t="s">
        <v>381</v>
      </c>
      <c r="B22" s="43" t="s">
        <v>382</v>
      </c>
      <c r="C22" s="156">
        <v>177.51</v>
      </c>
      <c r="D22" s="156">
        <f t="shared" si="0"/>
        <v>26</v>
      </c>
      <c r="E22" s="156"/>
      <c r="F22" s="156">
        <f>F23</f>
        <v>26</v>
      </c>
    </row>
    <row r="23" ht="15.75" spans="1:6">
      <c r="A23" s="50" t="s">
        <v>383</v>
      </c>
      <c r="B23" s="43" t="s">
        <v>384</v>
      </c>
      <c r="C23" s="156">
        <v>177.51</v>
      </c>
      <c r="D23" s="156">
        <f t="shared" si="0"/>
        <v>26</v>
      </c>
      <c r="E23" s="156"/>
      <c r="F23" s="156">
        <v>26</v>
      </c>
    </row>
    <row r="24" s="148" customFormat="1" ht="15.75" spans="1:6">
      <c r="A24" s="43" t="s">
        <v>385</v>
      </c>
      <c r="B24" s="43" t="s">
        <v>386</v>
      </c>
      <c r="C24" s="156">
        <v>233.469848</v>
      </c>
      <c r="D24" s="156">
        <f t="shared" si="0"/>
        <v>114.62</v>
      </c>
      <c r="E24" s="156">
        <f>E25</f>
        <v>57.82</v>
      </c>
      <c r="F24" s="156">
        <f>F25</f>
        <v>56.8</v>
      </c>
    </row>
    <row r="25" ht="15.75" spans="1:6">
      <c r="A25" s="43" t="s">
        <v>387</v>
      </c>
      <c r="B25" s="43" t="s">
        <v>388</v>
      </c>
      <c r="C25" s="156">
        <v>233.469848</v>
      </c>
      <c r="D25" s="156">
        <f t="shared" si="0"/>
        <v>114.62</v>
      </c>
      <c r="E25" s="156">
        <f>E26+E27</f>
        <v>57.82</v>
      </c>
      <c r="F25" s="156">
        <f>F26+F27</f>
        <v>56.8</v>
      </c>
    </row>
    <row r="26" s="148" customFormat="1" ht="15.75" spans="1:6">
      <c r="A26" s="43" t="s">
        <v>389</v>
      </c>
      <c r="B26" s="43" t="s">
        <v>390</v>
      </c>
      <c r="C26" s="156">
        <v>233.469848</v>
      </c>
      <c r="D26" s="156">
        <f t="shared" si="0"/>
        <v>84.62</v>
      </c>
      <c r="E26" s="156">
        <v>57.82</v>
      </c>
      <c r="F26" s="156">
        <v>26.8</v>
      </c>
    </row>
    <row r="27" ht="15.75" spans="1:6">
      <c r="A27" s="43" t="s">
        <v>391</v>
      </c>
      <c r="B27" s="43" t="s">
        <v>392</v>
      </c>
      <c r="C27" s="156"/>
      <c r="D27" s="156">
        <f t="shared" si="0"/>
        <v>30</v>
      </c>
      <c r="E27" s="156"/>
      <c r="F27" s="156">
        <v>30</v>
      </c>
    </row>
    <row r="28" s="148" customFormat="1" ht="15.75" spans="1:6">
      <c r="A28" s="43" t="s">
        <v>393</v>
      </c>
      <c r="B28" s="43" t="s">
        <v>394</v>
      </c>
      <c r="C28" s="156">
        <v>950.680802</v>
      </c>
      <c r="D28" s="156">
        <f t="shared" si="0"/>
        <v>587.12</v>
      </c>
      <c r="E28" s="156">
        <f>E29+E31+E39+E43+E45+E47</f>
        <v>478.12</v>
      </c>
      <c r="F28" s="156">
        <f>F29+F31+F39+F43+F45+F47</f>
        <v>109</v>
      </c>
    </row>
    <row r="29" ht="15.75" spans="1:6">
      <c r="A29" s="43" t="s">
        <v>395</v>
      </c>
      <c r="B29" s="43" t="s">
        <v>396</v>
      </c>
      <c r="C29" s="156">
        <v>109.18857</v>
      </c>
      <c r="D29" s="156">
        <f t="shared" si="0"/>
        <v>132.39</v>
      </c>
      <c r="E29" s="156">
        <f>E30</f>
        <v>88.39</v>
      </c>
      <c r="F29" s="156">
        <f>F30</f>
        <v>44</v>
      </c>
    </row>
    <row r="30" s="148" customFormat="1" ht="15.75" spans="1:6">
      <c r="A30" s="43" t="s">
        <v>397</v>
      </c>
      <c r="B30" s="43" t="s">
        <v>398</v>
      </c>
      <c r="C30" s="156">
        <v>109.18857</v>
      </c>
      <c r="D30" s="156">
        <f t="shared" si="0"/>
        <v>132.39</v>
      </c>
      <c r="E30" s="156">
        <v>88.39</v>
      </c>
      <c r="F30" s="156">
        <v>44</v>
      </c>
    </row>
    <row r="31" ht="15.75" spans="1:6">
      <c r="A31" s="43" t="s">
        <v>399</v>
      </c>
      <c r="B31" s="43" t="s">
        <v>400</v>
      </c>
      <c r="C31" s="156">
        <v>278.365584</v>
      </c>
      <c r="D31" s="156">
        <f t="shared" si="0"/>
        <v>344.82</v>
      </c>
      <c r="E31" s="156">
        <f>SUM(E32:E36)</f>
        <v>344.82</v>
      </c>
      <c r="F31" s="156"/>
    </row>
    <row r="32" s="148" customFormat="1" ht="15.75" spans="1:6">
      <c r="A32" s="43" t="s">
        <v>401</v>
      </c>
      <c r="B32" s="43" t="s">
        <v>402</v>
      </c>
      <c r="C32" s="156"/>
      <c r="D32" s="156">
        <f t="shared" si="0"/>
        <v>59.85</v>
      </c>
      <c r="E32" s="156">
        <v>59.85</v>
      </c>
      <c r="F32" s="156"/>
    </row>
    <row r="33" s="148" customFormat="1" ht="15.75" spans="1:6">
      <c r="A33" s="43" t="s">
        <v>403</v>
      </c>
      <c r="B33" s="43" t="s">
        <v>404</v>
      </c>
      <c r="C33" s="156"/>
      <c r="D33" s="156">
        <f t="shared" si="0"/>
        <v>11.97</v>
      </c>
      <c r="E33" s="156">
        <v>11.97</v>
      </c>
      <c r="F33" s="156"/>
    </row>
    <row r="34" s="148" customFormat="1" ht="15.75" spans="1:6">
      <c r="A34" s="43" t="s">
        <v>405</v>
      </c>
      <c r="B34" s="43" t="s">
        <v>406</v>
      </c>
      <c r="C34" s="156">
        <v>163.139576</v>
      </c>
      <c r="D34" s="156">
        <f t="shared" si="0"/>
        <v>195.29</v>
      </c>
      <c r="E34" s="156">
        <v>195.29</v>
      </c>
      <c r="F34" s="156"/>
    </row>
    <row r="35" s="148" customFormat="1" ht="15.75" spans="1:6">
      <c r="A35" s="43" t="s">
        <v>407</v>
      </c>
      <c r="B35" s="43" t="s">
        <v>408</v>
      </c>
      <c r="C35" s="156">
        <v>64.884008</v>
      </c>
      <c r="D35" s="156">
        <f t="shared" si="0"/>
        <v>77.71</v>
      </c>
      <c r="E35" s="156">
        <v>77.71</v>
      </c>
      <c r="F35" s="156"/>
    </row>
    <row r="36" ht="15.75" spans="1:6">
      <c r="A36" s="49" t="s">
        <v>409</v>
      </c>
      <c r="B36" s="43" t="s">
        <v>410</v>
      </c>
      <c r="C36" s="156">
        <v>50.342</v>
      </c>
      <c r="D36" s="156">
        <f t="shared" si="0"/>
        <v>0</v>
      </c>
      <c r="E36" s="156"/>
      <c r="F36" s="156"/>
    </row>
    <row r="37" ht="15.75" spans="1:6">
      <c r="A37" s="43" t="s">
        <v>411</v>
      </c>
      <c r="B37" s="43" t="s">
        <v>412</v>
      </c>
      <c r="C37" s="156">
        <v>472.4953</v>
      </c>
      <c r="D37" s="156">
        <f t="shared" si="0"/>
        <v>0</v>
      </c>
      <c r="E37" s="156"/>
      <c r="F37" s="156"/>
    </row>
    <row r="38" ht="15.75" spans="1:6">
      <c r="A38" s="43" t="s">
        <v>413</v>
      </c>
      <c r="B38" s="43" t="s">
        <v>414</v>
      </c>
      <c r="C38" s="156">
        <v>472.4953</v>
      </c>
      <c r="D38" s="156">
        <f t="shared" si="0"/>
        <v>0</v>
      </c>
      <c r="E38" s="156"/>
      <c r="F38" s="156"/>
    </row>
    <row r="39" s="148" customFormat="1" ht="15.75" spans="1:6">
      <c r="A39" s="196" t="s">
        <v>415</v>
      </c>
      <c r="B39" s="43" t="s">
        <v>416</v>
      </c>
      <c r="C39" s="156">
        <v>472.4953</v>
      </c>
      <c r="D39" s="156">
        <f t="shared" si="0"/>
        <v>15</v>
      </c>
      <c r="E39" s="156"/>
      <c r="F39" s="156">
        <f>F40</f>
        <v>15</v>
      </c>
    </row>
    <row r="40" s="148" customFormat="1" ht="15.75" spans="1:6">
      <c r="A40" s="196" t="s">
        <v>417</v>
      </c>
      <c r="B40" s="43" t="s">
        <v>418</v>
      </c>
      <c r="C40" s="156"/>
      <c r="D40" s="156">
        <f t="shared" si="0"/>
        <v>15</v>
      </c>
      <c r="E40" s="156"/>
      <c r="F40" s="156">
        <v>15</v>
      </c>
    </row>
    <row r="41" ht="15.75" spans="1:6">
      <c r="A41" s="43" t="s">
        <v>419</v>
      </c>
      <c r="B41" s="43" t="s">
        <v>420</v>
      </c>
      <c r="C41" s="156">
        <v>26.310548</v>
      </c>
      <c r="D41" s="156">
        <f t="shared" si="0"/>
        <v>0</v>
      </c>
      <c r="E41" s="156"/>
      <c r="F41" s="156"/>
    </row>
    <row r="42" ht="15.75" spans="1:6">
      <c r="A42" s="43" t="s">
        <v>421</v>
      </c>
      <c r="B42" s="43" t="s">
        <v>422</v>
      </c>
      <c r="C42" s="156">
        <v>26.310548</v>
      </c>
      <c r="D42" s="156">
        <f t="shared" si="0"/>
        <v>0</v>
      </c>
      <c r="E42" s="156"/>
      <c r="F42" s="156"/>
    </row>
    <row r="43" ht="15.75" spans="1:6">
      <c r="A43" s="50" t="s">
        <v>423</v>
      </c>
      <c r="B43" s="43" t="s">
        <v>424</v>
      </c>
      <c r="C43" s="156">
        <v>50</v>
      </c>
      <c r="D43" s="156">
        <f t="shared" si="0"/>
        <v>50</v>
      </c>
      <c r="E43" s="156"/>
      <c r="F43" s="156">
        <f>F44</f>
        <v>50</v>
      </c>
    </row>
    <row r="44" ht="15.75" spans="1:6">
      <c r="A44" s="50" t="s">
        <v>425</v>
      </c>
      <c r="B44" s="43" t="s">
        <v>426</v>
      </c>
      <c r="C44" s="156">
        <v>50</v>
      </c>
      <c r="D44" s="156">
        <f t="shared" si="0"/>
        <v>50</v>
      </c>
      <c r="E44" s="156"/>
      <c r="F44" s="156">
        <v>50</v>
      </c>
    </row>
    <row r="45" ht="15.75" spans="1:6">
      <c r="A45" s="43" t="s">
        <v>427</v>
      </c>
      <c r="B45" s="43" t="s">
        <v>428</v>
      </c>
      <c r="C45" s="156">
        <v>14.3208</v>
      </c>
      <c r="D45" s="156">
        <f t="shared" ref="D45:D64" si="1">E45+F45</f>
        <v>0</v>
      </c>
      <c r="E45" s="156"/>
      <c r="F45" s="156"/>
    </row>
    <row r="46" ht="15.75" spans="1:6">
      <c r="A46" s="43" t="s">
        <v>429</v>
      </c>
      <c r="B46" s="43" t="s">
        <v>430</v>
      </c>
      <c r="C46" s="156">
        <v>14.3208</v>
      </c>
      <c r="D46" s="156">
        <f t="shared" si="1"/>
        <v>0</v>
      </c>
      <c r="E46" s="156"/>
      <c r="F46" s="156"/>
    </row>
    <row r="47" s="148" customFormat="1" ht="15.75" spans="1:6">
      <c r="A47" s="196" t="s">
        <v>431</v>
      </c>
      <c r="B47" s="43" t="s">
        <v>432</v>
      </c>
      <c r="C47" s="156"/>
      <c r="D47" s="156">
        <f t="shared" si="1"/>
        <v>44.91</v>
      </c>
      <c r="E47" s="156">
        <f>E48</f>
        <v>44.91</v>
      </c>
      <c r="F47" s="156"/>
    </row>
    <row r="48" s="148" customFormat="1" ht="15.75" spans="1:6">
      <c r="A48" s="196" t="s">
        <v>433</v>
      </c>
      <c r="B48" s="43" t="s">
        <v>434</v>
      </c>
      <c r="C48" s="156"/>
      <c r="D48" s="156">
        <f t="shared" si="1"/>
        <v>44.91</v>
      </c>
      <c r="E48" s="156">
        <v>44.91</v>
      </c>
      <c r="F48" s="156"/>
    </row>
    <row r="49" s="148" customFormat="1" ht="15.75" spans="1:6">
      <c r="A49" s="43" t="s">
        <v>435</v>
      </c>
      <c r="B49" s="43" t="s">
        <v>436</v>
      </c>
      <c r="C49" s="156">
        <v>232.10134</v>
      </c>
      <c r="D49" s="156">
        <f t="shared" si="1"/>
        <v>230.38</v>
      </c>
      <c r="E49" s="156">
        <f>E50+E52</f>
        <v>149.38</v>
      </c>
      <c r="F49" s="156">
        <f>F50+F52</f>
        <v>81</v>
      </c>
    </row>
    <row r="50" ht="15.75" spans="1:6">
      <c r="A50" s="43" t="s">
        <v>437</v>
      </c>
      <c r="B50" s="43" t="s">
        <v>438</v>
      </c>
      <c r="C50" s="156">
        <v>100</v>
      </c>
      <c r="D50" s="156">
        <f t="shared" si="1"/>
        <v>81</v>
      </c>
      <c r="E50" s="156"/>
      <c r="F50" s="156">
        <f>F51</f>
        <v>81</v>
      </c>
    </row>
    <row r="51" ht="15.75" spans="1:6">
      <c r="A51" s="43" t="s">
        <v>439</v>
      </c>
      <c r="B51" s="43" t="s">
        <v>440</v>
      </c>
      <c r="C51" s="156">
        <v>100</v>
      </c>
      <c r="D51" s="156">
        <f t="shared" si="1"/>
        <v>81</v>
      </c>
      <c r="E51" s="156"/>
      <c r="F51" s="156">
        <v>81</v>
      </c>
    </row>
    <row r="52" ht="15.75" spans="1:6">
      <c r="A52" s="43" t="s">
        <v>441</v>
      </c>
      <c r="B52" s="43" t="s">
        <v>442</v>
      </c>
      <c r="C52" s="156">
        <v>132.10134</v>
      </c>
      <c r="D52" s="156">
        <f t="shared" si="1"/>
        <v>149.38</v>
      </c>
      <c r="E52" s="156">
        <f>E53+E54+E55+E56</f>
        <v>149.38</v>
      </c>
      <c r="F52" s="156"/>
    </row>
    <row r="53" s="148" customFormat="1" ht="15.75" spans="1:6">
      <c r="A53" s="43" t="s">
        <v>443</v>
      </c>
      <c r="B53" s="43" t="s">
        <v>444</v>
      </c>
      <c r="C53" s="156">
        <v>49.262972</v>
      </c>
      <c r="D53" s="156">
        <f t="shared" si="1"/>
        <v>39.94</v>
      </c>
      <c r="E53" s="156">
        <v>39.94</v>
      </c>
      <c r="F53" s="156"/>
    </row>
    <row r="54" s="148" customFormat="1" ht="15.75" spans="1:6">
      <c r="A54" s="43" t="s">
        <v>445</v>
      </c>
      <c r="B54" s="43" t="s">
        <v>446</v>
      </c>
      <c r="C54" s="156">
        <v>39.446266</v>
      </c>
      <c r="D54" s="156">
        <f t="shared" si="1"/>
        <v>38.18</v>
      </c>
      <c r="E54" s="156">
        <v>38.18</v>
      </c>
      <c r="F54" s="156"/>
    </row>
    <row r="55" ht="15.75" spans="1:6">
      <c r="A55" s="43" t="s">
        <v>447</v>
      </c>
      <c r="B55" s="43" t="s">
        <v>448</v>
      </c>
      <c r="C55" s="156"/>
      <c r="D55" s="156">
        <f t="shared" si="1"/>
        <v>0</v>
      </c>
      <c r="E55" s="156"/>
      <c r="F55" s="156"/>
    </row>
    <row r="56" s="148" customFormat="1" ht="15.75" spans="1:6">
      <c r="A56" s="50" t="s">
        <v>449</v>
      </c>
      <c r="B56" s="43" t="s">
        <v>450</v>
      </c>
      <c r="C56" s="156">
        <v>43.392102</v>
      </c>
      <c r="D56" s="156">
        <f t="shared" si="1"/>
        <v>71.26</v>
      </c>
      <c r="E56" s="156">
        <v>71.26</v>
      </c>
      <c r="F56" s="156"/>
    </row>
    <row r="57" s="148" customFormat="1" ht="15.75" spans="1:6">
      <c r="A57" s="43" t="s">
        <v>451</v>
      </c>
      <c r="B57" s="43" t="s">
        <v>452</v>
      </c>
      <c r="C57" s="156"/>
      <c r="D57" s="156">
        <f t="shared" si="1"/>
        <v>5</v>
      </c>
      <c r="E57" s="156"/>
      <c r="F57" s="156">
        <f>F58</f>
        <v>5</v>
      </c>
    </row>
    <row r="58" s="148" customFormat="1" ht="15.75" spans="1:6">
      <c r="A58" s="196" t="s">
        <v>453</v>
      </c>
      <c r="B58" s="43" t="s">
        <v>454</v>
      </c>
      <c r="C58" s="156"/>
      <c r="D58" s="156">
        <f t="shared" si="1"/>
        <v>5</v>
      </c>
      <c r="E58" s="156"/>
      <c r="F58" s="156">
        <f>F59</f>
        <v>5</v>
      </c>
    </row>
    <row r="59" s="148" customFormat="1" ht="15.75" spans="1:6">
      <c r="A59" s="196" t="s">
        <v>455</v>
      </c>
      <c r="B59" s="43" t="s">
        <v>456</v>
      </c>
      <c r="C59" s="156"/>
      <c r="D59" s="156">
        <f t="shared" si="1"/>
        <v>5</v>
      </c>
      <c r="E59" s="156"/>
      <c r="F59" s="156">
        <v>5</v>
      </c>
    </row>
    <row r="60" s="148" customFormat="1" ht="15.75" spans="1:6">
      <c r="A60" s="43" t="s">
        <v>457</v>
      </c>
      <c r="B60" s="43" t="s">
        <v>458</v>
      </c>
      <c r="C60" s="156">
        <v>986.584666</v>
      </c>
      <c r="D60" s="156">
        <f t="shared" si="1"/>
        <v>1083.11</v>
      </c>
      <c r="E60" s="156">
        <f>E61+E64+E67+E69</f>
        <v>322.4</v>
      </c>
      <c r="F60" s="156">
        <f>F61+F64+F67+F69</f>
        <v>760.71</v>
      </c>
    </row>
    <row r="61" ht="15.75" spans="1:6">
      <c r="A61" s="43" t="s">
        <v>459</v>
      </c>
      <c r="B61" s="43" t="s">
        <v>460</v>
      </c>
      <c r="C61" s="156">
        <v>986.584666</v>
      </c>
      <c r="D61" s="156">
        <f t="shared" si="1"/>
        <v>322.4</v>
      </c>
      <c r="E61" s="156">
        <f>E62+E63</f>
        <v>322.4</v>
      </c>
      <c r="F61" s="156"/>
    </row>
    <row r="62" ht="15.75" spans="1:6">
      <c r="A62" s="43" t="s">
        <v>461</v>
      </c>
      <c r="B62" s="43" t="s">
        <v>462</v>
      </c>
      <c r="C62" s="156">
        <v>802.412292</v>
      </c>
      <c r="D62" s="156">
        <f t="shared" si="1"/>
        <v>0</v>
      </c>
      <c r="E62" s="156"/>
      <c r="F62" s="156"/>
    </row>
    <row r="63" s="148" customFormat="1" ht="15.75" spans="1:6">
      <c r="A63" s="43" t="s">
        <v>463</v>
      </c>
      <c r="B63" s="43" t="s">
        <v>464</v>
      </c>
      <c r="C63" s="156">
        <v>184.172374</v>
      </c>
      <c r="D63" s="156">
        <f t="shared" si="1"/>
        <v>322.4</v>
      </c>
      <c r="E63" s="156">
        <v>322.4</v>
      </c>
      <c r="F63" s="156"/>
    </row>
    <row r="64" ht="15.75" spans="1:6">
      <c r="A64" s="43" t="s">
        <v>465</v>
      </c>
      <c r="B64" s="43" t="s">
        <v>466</v>
      </c>
      <c r="C64" s="156"/>
      <c r="D64" s="156">
        <f t="shared" ref="D64:D90" si="2">E64+F64</f>
        <v>93</v>
      </c>
      <c r="E64" s="156"/>
      <c r="F64" s="156">
        <f>F65+F66</f>
        <v>93</v>
      </c>
    </row>
    <row r="65" s="148" customFormat="1" ht="15.75" spans="1:6">
      <c r="A65" s="196" t="s">
        <v>467</v>
      </c>
      <c r="B65" s="43" t="s">
        <v>468</v>
      </c>
      <c r="C65" s="156"/>
      <c r="D65" s="156">
        <f t="shared" si="2"/>
        <v>93</v>
      </c>
      <c r="E65" s="156"/>
      <c r="F65" s="156">
        <v>93</v>
      </c>
    </row>
    <row r="66" ht="15.75" spans="1:6">
      <c r="A66" s="43" t="s">
        <v>469</v>
      </c>
      <c r="B66" s="43" t="s">
        <v>470</v>
      </c>
      <c r="C66" s="156"/>
      <c r="D66" s="156">
        <f t="shared" si="2"/>
        <v>0</v>
      </c>
      <c r="E66" s="156"/>
      <c r="F66" s="156"/>
    </row>
    <row r="67" ht="15.75" spans="1:6">
      <c r="A67" s="43" t="s">
        <v>471</v>
      </c>
      <c r="B67" s="43" t="s">
        <v>472</v>
      </c>
      <c r="C67" s="156"/>
      <c r="D67" s="156">
        <f t="shared" si="2"/>
        <v>612</v>
      </c>
      <c r="E67" s="156"/>
      <c r="F67" s="156">
        <f>F68</f>
        <v>612</v>
      </c>
    </row>
    <row r="68" ht="15.75" spans="1:6">
      <c r="A68" s="43" t="s">
        <v>473</v>
      </c>
      <c r="B68" s="43" t="s">
        <v>474</v>
      </c>
      <c r="C68" s="156"/>
      <c r="D68" s="156">
        <f t="shared" si="2"/>
        <v>612</v>
      </c>
      <c r="E68" s="156"/>
      <c r="F68" s="156">
        <v>612</v>
      </c>
    </row>
    <row r="69" ht="15.75" spans="1:6">
      <c r="A69" s="43" t="s">
        <v>475</v>
      </c>
      <c r="B69" s="43" t="s">
        <v>476</v>
      </c>
      <c r="C69" s="156"/>
      <c r="D69" s="156">
        <f t="shared" si="2"/>
        <v>55.71</v>
      </c>
      <c r="E69" s="156"/>
      <c r="F69" s="156">
        <f>F70</f>
        <v>55.71</v>
      </c>
    </row>
    <row r="70" ht="15.75" spans="1:6">
      <c r="A70" s="196" t="s">
        <v>477</v>
      </c>
      <c r="B70" s="43" t="s">
        <v>478</v>
      </c>
      <c r="C70" s="156"/>
      <c r="D70" s="156">
        <f t="shared" si="2"/>
        <v>55.71</v>
      </c>
      <c r="E70" s="156"/>
      <c r="F70" s="156">
        <v>55.71</v>
      </c>
    </row>
    <row r="71" s="148" customFormat="1" ht="15.75" spans="1:6">
      <c r="A71" s="43" t="s">
        <v>479</v>
      </c>
      <c r="B71" s="43" t="s">
        <v>480</v>
      </c>
      <c r="C71" s="156">
        <v>1242.193758</v>
      </c>
      <c r="D71" s="156">
        <f t="shared" si="2"/>
        <v>1910.47</v>
      </c>
      <c r="E71" s="156">
        <f>E72+E79+E82</f>
        <v>1796.47</v>
      </c>
      <c r="F71" s="156">
        <f>F72+F79+F82</f>
        <v>114</v>
      </c>
    </row>
    <row r="72" ht="15.75" spans="1:6">
      <c r="A72" s="43" t="s">
        <v>481</v>
      </c>
      <c r="B72" s="43" t="s">
        <v>482</v>
      </c>
      <c r="C72" s="156">
        <v>321.8522</v>
      </c>
      <c r="D72" s="156">
        <f t="shared" si="2"/>
        <v>462.56</v>
      </c>
      <c r="E72" s="156">
        <f>SUM(E73:E78)</f>
        <v>378.56</v>
      </c>
      <c r="F72" s="156">
        <f>SUM(F73:F78)</f>
        <v>84</v>
      </c>
    </row>
    <row r="73" s="148" customFormat="1" ht="15.75" spans="1:6">
      <c r="A73" s="43" t="s">
        <v>483</v>
      </c>
      <c r="B73" s="43" t="s">
        <v>434</v>
      </c>
      <c r="C73" s="156">
        <v>321.8522</v>
      </c>
      <c r="D73" s="156">
        <f t="shared" si="2"/>
        <v>373.43</v>
      </c>
      <c r="E73" s="156">
        <v>373.43</v>
      </c>
      <c r="F73" s="156"/>
    </row>
    <row r="74" ht="15.75" spans="1:6">
      <c r="A74" s="43" t="s">
        <v>484</v>
      </c>
      <c r="B74" s="43" t="s">
        <v>485</v>
      </c>
      <c r="C74" s="156"/>
      <c r="D74" s="156">
        <f t="shared" si="2"/>
        <v>30</v>
      </c>
      <c r="E74" s="156"/>
      <c r="F74" s="156">
        <v>30</v>
      </c>
    </row>
    <row r="75" ht="15.75" spans="1:6">
      <c r="A75" s="196" t="s">
        <v>486</v>
      </c>
      <c r="B75" s="43" t="s">
        <v>487</v>
      </c>
      <c r="C75" s="156"/>
      <c r="D75" s="156">
        <f t="shared" si="2"/>
        <v>5</v>
      </c>
      <c r="E75" s="156"/>
      <c r="F75" s="156">
        <v>5</v>
      </c>
    </row>
    <row r="76" s="148" customFormat="1" ht="15.75" spans="1:6">
      <c r="A76" s="196" t="s">
        <v>488</v>
      </c>
      <c r="B76" s="43" t="s">
        <v>489</v>
      </c>
      <c r="C76" s="156"/>
      <c r="D76" s="156">
        <f t="shared" si="2"/>
        <v>5.13</v>
      </c>
      <c r="E76" s="156">
        <v>5.13</v>
      </c>
      <c r="F76" s="156"/>
    </row>
    <row r="77" s="148" customFormat="1" ht="15.75" spans="1:6">
      <c r="A77" s="196" t="s">
        <v>490</v>
      </c>
      <c r="B77" s="43" t="s">
        <v>491</v>
      </c>
      <c r="C77" s="156"/>
      <c r="D77" s="156">
        <f t="shared" si="2"/>
        <v>15</v>
      </c>
      <c r="E77" s="156"/>
      <c r="F77" s="156">
        <v>15</v>
      </c>
    </row>
    <row r="78" s="148" customFormat="1" ht="15.75" spans="1:6">
      <c r="A78" s="196" t="s">
        <v>492</v>
      </c>
      <c r="B78" s="43" t="s">
        <v>493</v>
      </c>
      <c r="C78" s="156"/>
      <c r="D78" s="156">
        <f t="shared" si="2"/>
        <v>34</v>
      </c>
      <c r="E78" s="156"/>
      <c r="F78" s="156">
        <v>34</v>
      </c>
    </row>
    <row r="79" ht="15.75" spans="1:6">
      <c r="A79" s="43" t="s">
        <v>494</v>
      </c>
      <c r="B79" s="43" t="s">
        <v>495</v>
      </c>
      <c r="C79" s="156">
        <v>30</v>
      </c>
      <c r="D79" s="156">
        <f t="shared" si="2"/>
        <v>30</v>
      </c>
      <c r="E79" s="156"/>
      <c r="F79" s="156">
        <f>F80+F81</f>
        <v>30</v>
      </c>
    </row>
    <row r="80" ht="15.75" spans="1:6">
      <c r="A80" s="50" t="s">
        <v>496</v>
      </c>
      <c r="B80" s="43" t="s">
        <v>497</v>
      </c>
      <c r="C80" s="156">
        <v>30</v>
      </c>
      <c r="D80" s="156">
        <f t="shared" si="2"/>
        <v>0</v>
      </c>
      <c r="E80" s="156"/>
      <c r="F80" s="156"/>
    </row>
    <row r="81" ht="15.75" spans="1:6">
      <c r="A81" s="196" t="s">
        <v>498</v>
      </c>
      <c r="B81" s="43" t="s">
        <v>499</v>
      </c>
      <c r="C81" s="156"/>
      <c r="D81" s="156">
        <f t="shared" si="2"/>
        <v>30</v>
      </c>
      <c r="E81" s="156"/>
      <c r="F81" s="156">
        <v>30</v>
      </c>
    </row>
    <row r="82" ht="15.75" spans="1:6">
      <c r="A82" s="43" t="s">
        <v>500</v>
      </c>
      <c r="B82" s="43" t="s">
        <v>501</v>
      </c>
      <c r="C82" s="156">
        <v>890.341558</v>
      </c>
      <c r="D82" s="156">
        <f t="shared" si="2"/>
        <v>1417.91</v>
      </c>
      <c r="E82" s="156">
        <f>E83</f>
        <v>1417.91</v>
      </c>
      <c r="F82" s="156"/>
    </row>
    <row r="83" s="148" customFormat="1" ht="15.75" spans="1:6">
      <c r="A83" s="43" t="s">
        <v>502</v>
      </c>
      <c r="B83" s="43" t="s">
        <v>503</v>
      </c>
      <c r="C83" s="156">
        <v>890.341558</v>
      </c>
      <c r="D83" s="156">
        <f t="shared" si="2"/>
        <v>1417.91</v>
      </c>
      <c r="E83" s="156">
        <v>1417.91</v>
      </c>
      <c r="F83" s="156"/>
    </row>
    <row r="84" s="148" customFormat="1" ht="15.75" spans="1:6">
      <c r="A84" s="43" t="s">
        <v>504</v>
      </c>
      <c r="B84" s="43" t="s">
        <v>505</v>
      </c>
      <c r="C84" s="156">
        <v>98.582268</v>
      </c>
      <c r="D84" s="156">
        <f t="shared" si="2"/>
        <v>118.13</v>
      </c>
      <c r="E84" s="156">
        <f>E85</f>
        <v>118.13</v>
      </c>
      <c r="F84" s="156"/>
    </row>
    <row r="85" ht="15.75" spans="1:6">
      <c r="A85" s="43" t="s">
        <v>506</v>
      </c>
      <c r="B85" s="43" t="s">
        <v>507</v>
      </c>
      <c r="C85" s="156">
        <v>98.582268</v>
      </c>
      <c r="D85" s="156">
        <f t="shared" si="2"/>
        <v>118.13</v>
      </c>
      <c r="E85" s="156">
        <f>E86</f>
        <v>118.13</v>
      </c>
      <c r="F85" s="156"/>
    </row>
    <row r="86" s="148" customFormat="1" ht="15.75" spans="1:6">
      <c r="A86" s="43" t="s">
        <v>508</v>
      </c>
      <c r="B86" s="43" t="s">
        <v>509</v>
      </c>
      <c r="C86" s="156">
        <v>98.582268</v>
      </c>
      <c r="D86" s="156">
        <f t="shared" si="2"/>
        <v>118.13</v>
      </c>
      <c r="E86" s="156">
        <v>118.13</v>
      </c>
      <c r="F86" s="156"/>
    </row>
    <row r="87" s="148" customFormat="1" ht="15.75" spans="1:6">
      <c r="A87" s="43" t="s">
        <v>510</v>
      </c>
      <c r="B87" s="43" t="s">
        <v>511</v>
      </c>
      <c r="C87" s="156">
        <v>80</v>
      </c>
      <c r="D87" s="156">
        <f t="shared" si="2"/>
        <v>80</v>
      </c>
      <c r="E87" s="156"/>
      <c r="F87" s="156">
        <f>F88</f>
        <v>80</v>
      </c>
    </row>
    <row r="88" ht="15.75" spans="1:6">
      <c r="A88" s="43" t="s">
        <v>512</v>
      </c>
      <c r="B88" s="43" t="s">
        <v>513</v>
      </c>
      <c r="C88" s="156">
        <v>80</v>
      </c>
      <c r="D88" s="156">
        <f t="shared" si="2"/>
        <v>80</v>
      </c>
      <c r="E88" s="156"/>
      <c r="F88" s="156">
        <f>F89</f>
        <v>80</v>
      </c>
    </row>
    <row r="89" ht="15.75" spans="1:6">
      <c r="A89" s="43" t="s">
        <v>514</v>
      </c>
      <c r="B89" s="43" t="s">
        <v>515</v>
      </c>
      <c r="C89" s="156">
        <v>80</v>
      </c>
      <c r="D89" s="156">
        <f t="shared" si="2"/>
        <v>80</v>
      </c>
      <c r="E89" s="156"/>
      <c r="F89" s="156">
        <v>80</v>
      </c>
    </row>
  </sheetData>
  <autoFilter ref="A6:F89">
    <extLst/>
  </autoFilter>
  <mergeCells count="5">
    <mergeCell ref="A2:F2"/>
    <mergeCell ref="A4:B4"/>
    <mergeCell ref="A5:B5"/>
    <mergeCell ref="D5:F5"/>
    <mergeCell ref="C5:C6"/>
  </mergeCells>
  <printOptions horizontalCentered="1" verticalCentered="1"/>
  <pageMargins left="0.196850393700787" right="0.196850393700787" top="0.748031496062992" bottom="0.393700787401575" header="0.31496062992126" footer="0.31496062992126"/>
  <pageSetup paperSize="9" scale="89" fitToHeight="0" orientation="portrait" horizontalDpi="600" vertic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1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C7" sqref="C7:E51"/>
    </sheetView>
  </sheetViews>
  <sheetFormatPr defaultColWidth="6.875" defaultRowHeight="20.1" customHeight="1"/>
  <cols>
    <col min="1" max="1" width="14.5" style="27" customWidth="1"/>
    <col min="2" max="2" width="33.375" style="27" customWidth="1"/>
    <col min="3" max="5" width="14.75" style="27" customWidth="1"/>
    <col min="6" max="256" width="6.875" style="27"/>
    <col min="257" max="257" width="14.5" style="27" customWidth="1"/>
    <col min="258" max="258" width="33.375" style="27" customWidth="1"/>
    <col min="259" max="261" width="20.625" style="27" customWidth="1"/>
    <col min="262" max="512" width="6.875" style="27"/>
    <col min="513" max="513" width="14.5" style="27" customWidth="1"/>
    <col min="514" max="514" width="33.375" style="27" customWidth="1"/>
    <col min="515" max="517" width="20.625" style="27" customWidth="1"/>
    <col min="518" max="768" width="6.875" style="27"/>
    <col min="769" max="769" width="14.5" style="27" customWidth="1"/>
    <col min="770" max="770" width="33.375" style="27" customWidth="1"/>
    <col min="771" max="773" width="20.625" style="27" customWidth="1"/>
    <col min="774" max="1024" width="6.875" style="27"/>
    <col min="1025" max="1025" width="14.5" style="27" customWidth="1"/>
    <col min="1026" max="1026" width="33.375" style="27" customWidth="1"/>
    <col min="1027" max="1029" width="20.625" style="27" customWidth="1"/>
    <col min="1030" max="1280" width="6.875" style="27"/>
    <col min="1281" max="1281" width="14.5" style="27" customWidth="1"/>
    <col min="1282" max="1282" width="33.375" style="27" customWidth="1"/>
    <col min="1283" max="1285" width="20.625" style="27" customWidth="1"/>
    <col min="1286" max="1536" width="6.875" style="27"/>
    <col min="1537" max="1537" width="14.5" style="27" customWidth="1"/>
    <col min="1538" max="1538" width="33.375" style="27" customWidth="1"/>
    <col min="1539" max="1541" width="20.625" style="27" customWidth="1"/>
    <col min="1542" max="1792" width="6.875" style="27"/>
    <col min="1793" max="1793" width="14.5" style="27" customWidth="1"/>
    <col min="1794" max="1794" width="33.375" style="27" customWidth="1"/>
    <col min="1795" max="1797" width="20.625" style="27" customWidth="1"/>
    <col min="1798" max="2048" width="6.875" style="27"/>
    <col min="2049" max="2049" width="14.5" style="27" customWidth="1"/>
    <col min="2050" max="2050" width="33.375" style="27" customWidth="1"/>
    <col min="2051" max="2053" width="20.625" style="27" customWidth="1"/>
    <col min="2054" max="2304" width="6.875" style="27"/>
    <col min="2305" max="2305" width="14.5" style="27" customWidth="1"/>
    <col min="2306" max="2306" width="33.375" style="27" customWidth="1"/>
    <col min="2307" max="2309" width="20.625" style="27" customWidth="1"/>
    <col min="2310" max="2560" width="6.875" style="27"/>
    <col min="2561" max="2561" width="14.5" style="27" customWidth="1"/>
    <col min="2562" max="2562" width="33.375" style="27" customWidth="1"/>
    <col min="2563" max="2565" width="20.625" style="27" customWidth="1"/>
    <col min="2566" max="2816" width="6.875" style="27"/>
    <col min="2817" max="2817" width="14.5" style="27" customWidth="1"/>
    <col min="2818" max="2818" width="33.375" style="27" customWidth="1"/>
    <col min="2819" max="2821" width="20.625" style="27" customWidth="1"/>
    <col min="2822" max="3072" width="6.875" style="27"/>
    <col min="3073" max="3073" width="14.5" style="27" customWidth="1"/>
    <col min="3074" max="3074" width="33.375" style="27" customWidth="1"/>
    <col min="3075" max="3077" width="20.625" style="27" customWidth="1"/>
    <col min="3078" max="3328" width="6.875" style="27"/>
    <col min="3329" max="3329" width="14.5" style="27" customWidth="1"/>
    <col min="3330" max="3330" width="33.375" style="27" customWidth="1"/>
    <col min="3331" max="3333" width="20.625" style="27" customWidth="1"/>
    <col min="3334" max="3584" width="6.875" style="27"/>
    <col min="3585" max="3585" width="14.5" style="27" customWidth="1"/>
    <col min="3586" max="3586" width="33.375" style="27" customWidth="1"/>
    <col min="3587" max="3589" width="20.625" style="27" customWidth="1"/>
    <col min="3590" max="3840" width="6.875" style="27"/>
    <col min="3841" max="3841" width="14.5" style="27" customWidth="1"/>
    <col min="3842" max="3842" width="33.375" style="27" customWidth="1"/>
    <col min="3843" max="3845" width="20.625" style="27" customWidth="1"/>
    <col min="3846" max="4096" width="6.875" style="27"/>
    <col min="4097" max="4097" width="14.5" style="27" customWidth="1"/>
    <col min="4098" max="4098" width="33.375" style="27" customWidth="1"/>
    <col min="4099" max="4101" width="20.625" style="27" customWidth="1"/>
    <col min="4102" max="4352" width="6.875" style="27"/>
    <col min="4353" max="4353" width="14.5" style="27" customWidth="1"/>
    <col min="4354" max="4354" width="33.375" style="27" customWidth="1"/>
    <col min="4355" max="4357" width="20.625" style="27" customWidth="1"/>
    <col min="4358" max="4608" width="6.875" style="27"/>
    <col min="4609" max="4609" width="14.5" style="27" customWidth="1"/>
    <col min="4610" max="4610" width="33.375" style="27" customWidth="1"/>
    <col min="4611" max="4613" width="20.625" style="27" customWidth="1"/>
    <col min="4614" max="4864" width="6.875" style="27"/>
    <col min="4865" max="4865" width="14.5" style="27" customWidth="1"/>
    <col min="4866" max="4866" width="33.375" style="27" customWidth="1"/>
    <col min="4867" max="4869" width="20.625" style="27" customWidth="1"/>
    <col min="4870" max="5120" width="6.875" style="27"/>
    <col min="5121" max="5121" width="14.5" style="27" customWidth="1"/>
    <col min="5122" max="5122" width="33.375" style="27" customWidth="1"/>
    <col min="5123" max="5125" width="20.625" style="27" customWidth="1"/>
    <col min="5126" max="5376" width="6.875" style="27"/>
    <col min="5377" max="5377" width="14.5" style="27" customWidth="1"/>
    <col min="5378" max="5378" width="33.375" style="27" customWidth="1"/>
    <col min="5379" max="5381" width="20.625" style="27" customWidth="1"/>
    <col min="5382" max="5632" width="6.875" style="27"/>
    <col min="5633" max="5633" width="14.5" style="27" customWidth="1"/>
    <col min="5634" max="5634" width="33.375" style="27" customWidth="1"/>
    <col min="5635" max="5637" width="20.625" style="27" customWidth="1"/>
    <col min="5638" max="5888" width="6.875" style="27"/>
    <col min="5889" max="5889" width="14.5" style="27" customWidth="1"/>
    <col min="5890" max="5890" width="33.375" style="27" customWidth="1"/>
    <col min="5891" max="5893" width="20.625" style="27" customWidth="1"/>
    <col min="5894" max="6144" width="6.875" style="27"/>
    <col min="6145" max="6145" width="14.5" style="27" customWidth="1"/>
    <col min="6146" max="6146" width="33.375" style="27" customWidth="1"/>
    <col min="6147" max="6149" width="20.625" style="27" customWidth="1"/>
    <col min="6150" max="6400" width="6.875" style="27"/>
    <col min="6401" max="6401" width="14.5" style="27" customWidth="1"/>
    <col min="6402" max="6402" width="33.375" style="27" customWidth="1"/>
    <col min="6403" max="6405" width="20.625" style="27" customWidth="1"/>
    <col min="6406" max="6656" width="6.875" style="27"/>
    <col min="6657" max="6657" width="14.5" style="27" customWidth="1"/>
    <col min="6658" max="6658" width="33.375" style="27" customWidth="1"/>
    <col min="6659" max="6661" width="20.625" style="27" customWidth="1"/>
    <col min="6662" max="6912" width="6.875" style="27"/>
    <col min="6913" max="6913" width="14.5" style="27" customWidth="1"/>
    <col min="6914" max="6914" width="33.375" style="27" customWidth="1"/>
    <col min="6915" max="6917" width="20.625" style="27" customWidth="1"/>
    <col min="6918" max="7168" width="6.875" style="27"/>
    <col min="7169" max="7169" width="14.5" style="27" customWidth="1"/>
    <col min="7170" max="7170" width="33.375" style="27" customWidth="1"/>
    <col min="7171" max="7173" width="20.625" style="27" customWidth="1"/>
    <col min="7174" max="7424" width="6.875" style="27"/>
    <col min="7425" max="7425" width="14.5" style="27" customWidth="1"/>
    <col min="7426" max="7426" width="33.375" style="27" customWidth="1"/>
    <col min="7427" max="7429" width="20.625" style="27" customWidth="1"/>
    <col min="7430" max="7680" width="6.875" style="27"/>
    <col min="7681" max="7681" width="14.5" style="27" customWidth="1"/>
    <col min="7682" max="7682" width="33.375" style="27" customWidth="1"/>
    <col min="7683" max="7685" width="20.625" style="27" customWidth="1"/>
    <col min="7686" max="7936" width="6.875" style="27"/>
    <col min="7937" max="7937" width="14.5" style="27" customWidth="1"/>
    <col min="7938" max="7938" width="33.375" style="27" customWidth="1"/>
    <col min="7939" max="7941" width="20.625" style="27" customWidth="1"/>
    <col min="7942" max="8192" width="6.875" style="27"/>
    <col min="8193" max="8193" width="14.5" style="27" customWidth="1"/>
    <col min="8194" max="8194" width="33.375" style="27" customWidth="1"/>
    <col min="8195" max="8197" width="20.625" style="27" customWidth="1"/>
    <col min="8198" max="8448" width="6.875" style="27"/>
    <col min="8449" max="8449" width="14.5" style="27" customWidth="1"/>
    <col min="8450" max="8450" width="33.375" style="27" customWidth="1"/>
    <col min="8451" max="8453" width="20.625" style="27" customWidth="1"/>
    <col min="8454" max="8704" width="6.875" style="27"/>
    <col min="8705" max="8705" width="14.5" style="27" customWidth="1"/>
    <col min="8706" max="8706" width="33.375" style="27" customWidth="1"/>
    <col min="8707" max="8709" width="20.625" style="27" customWidth="1"/>
    <col min="8710" max="8960" width="6.875" style="27"/>
    <col min="8961" max="8961" width="14.5" style="27" customWidth="1"/>
    <col min="8962" max="8962" width="33.375" style="27" customWidth="1"/>
    <col min="8963" max="8965" width="20.625" style="27" customWidth="1"/>
    <col min="8966" max="9216" width="6.875" style="27"/>
    <col min="9217" max="9217" width="14.5" style="27" customWidth="1"/>
    <col min="9218" max="9218" width="33.375" style="27" customWidth="1"/>
    <col min="9219" max="9221" width="20.625" style="27" customWidth="1"/>
    <col min="9222" max="9472" width="6.875" style="27"/>
    <col min="9473" max="9473" width="14.5" style="27" customWidth="1"/>
    <col min="9474" max="9474" width="33.375" style="27" customWidth="1"/>
    <col min="9475" max="9477" width="20.625" style="27" customWidth="1"/>
    <col min="9478" max="9728" width="6.875" style="27"/>
    <col min="9729" max="9729" width="14.5" style="27" customWidth="1"/>
    <col min="9730" max="9730" width="33.375" style="27" customWidth="1"/>
    <col min="9731" max="9733" width="20.625" style="27" customWidth="1"/>
    <col min="9734" max="9984" width="6.875" style="27"/>
    <col min="9985" max="9985" width="14.5" style="27" customWidth="1"/>
    <col min="9986" max="9986" width="33.375" style="27" customWidth="1"/>
    <col min="9987" max="9989" width="20.625" style="27" customWidth="1"/>
    <col min="9990" max="10240" width="6.875" style="27"/>
    <col min="10241" max="10241" width="14.5" style="27" customWidth="1"/>
    <col min="10242" max="10242" width="33.375" style="27" customWidth="1"/>
    <col min="10243" max="10245" width="20.625" style="27" customWidth="1"/>
    <col min="10246" max="10496" width="6.875" style="27"/>
    <col min="10497" max="10497" width="14.5" style="27" customWidth="1"/>
    <col min="10498" max="10498" width="33.375" style="27" customWidth="1"/>
    <col min="10499" max="10501" width="20.625" style="27" customWidth="1"/>
    <col min="10502" max="10752" width="6.875" style="27"/>
    <col min="10753" max="10753" width="14.5" style="27" customWidth="1"/>
    <col min="10754" max="10754" width="33.375" style="27" customWidth="1"/>
    <col min="10755" max="10757" width="20.625" style="27" customWidth="1"/>
    <col min="10758" max="11008" width="6.875" style="27"/>
    <col min="11009" max="11009" width="14.5" style="27" customWidth="1"/>
    <col min="11010" max="11010" width="33.375" style="27" customWidth="1"/>
    <col min="11011" max="11013" width="20.625" style="27" customWidth="1"/>
    <col min="11014" max="11264" width="6.875" style="27"/>
    <col min="11265" max="11265" width="14.5" style="27" customWidth="1"/>
    <col min="11266" max="11266" width="33.375" style="27" customWidth="1"/>
    <col min="11267" max="11269" width="20.625" style="27" customWidth="1"/>
    <col min="11270" max="11520" width="6.875" style="27"/>
    <col min="11521" max="11521" width="14.5" style="27" customWidth="1"/>
    <col min="11522" max="11522" width="33.375" style="27" customWidth="1"/>
    <col min="11523" max="11525" width="20.625" style="27" customWidth="1"/>
    <col min="11526" max="11776" width="6.875" style="27"/>
    <col min="11777" max="11777" width="14.5" style="27" customWidth="1"/>
    <col min="11778" max="11778" width="33.375" style="27" customWidth="1"/>
    <col min="11779" max="11781" width="20.625" style="27" customWidth="1"/>
    <col min="11782" max="12032" width="6.875" style="27"/>
    <col min="12033" max="12033" width="14.5" style="27" customWidth="1"/>
    <col min="12034" max="12034" width="33.375" style="27" customWidth="1"/>
    <col min="12035" max="12037" width="20.625" style="27" customWidth="1"/>
    <col min="12038" max="12288" width="6.875" style="27"/>
    <col min="12289" max="12289" width="14.5" style="27" customWidth="1"/>
    <col min="12290" max="12290" width="33.375" style="27" customWidth="1"/>
    <col min="12291" max="12293" width="20.625" style="27" customWidth="1"/>
    <col min="12294" max="12544" width="6.875" style="27"/>
    <col min="12545" max="12545" width="14.5" style="27" customWidth="1"/>
    <col min="12546" max="12546" width="33.375" style="27" customWidth="1"/>
    <col min="12547" max="12549" width="20.625" style="27" customWidth="1"/>
    <col min="12550" max="12800" width="6.875" style="27"/>
    <col min="12801" max="12801" width="14.5" style="27" customWidth="1"/>
    <col min="12802" max="12802" width="33.375" style="27" customWidth="1"/>
    <col min="12803" max="12805" width="20.625" style="27" customWidth="1"/>
    <col min="12806" max="13056" width="6.875" style="27"/>
    <col min="13057" max="13057" width="14.5" style="27" customWidth="1"/>
    <col min="13058" max="13058" width="33.375" style="27" customWidth="1"/>
    <col min="13059" max="13061" width="20.625" style="27" customWidth="1"/>
    <col min="13062" max="13312" width="6.875" style="27"/>
    <col min="13313" max="13313" width="14.5" style="27" customWidth="1"/>
    <col min="13314" max="13314" width="33.375" style="27" customWidth="1"/>
    <col min="13315" max="13317" width="20.625" style="27" customWidth="1"/>
    <col min="13318" max="13568" width="6.875" style="27"/>
    <col min="13569" max="13569" width="14.5" style="27" customWidth="1"/>
    <col min="13570" max="13570" width="33.375" style="27" customWidth="1"/>
    <col min="13571" max="13573" width="20.625" style="27" customWidth="1"/>
    <col min="13574" max="13824" width="6.875" style="27"/>
    <col min="13825" max="13825" width="14.5" style="27" customWidth="1"/>
    <col min="13826" max="13826" width="33.375" style="27" customWidth="1"/>
    <col min="13827" max="13829" width="20.625" style="27" customWidth="1"/>
    <col min="13830" max="14080" width="6.875" style="27"/>
    <col min="14081" max="14081" width="14.5" style="27" customWidth="1"/>
    <col min="14082" max="14082" width="33.375" style="27" customWidth="1"/>
    <col min="14083" max="14085" width="20.625" style="27" customWidth="1"/>
    <col min="14086" max="14336" width="6.875" style="27"/>
    <col min="14337" max="14337" width="14.5" style="27" customWidth="1"/>
    <col min="14338" max="14338" width="33.375" style="27" customWidth="1"/>
    <col min="14339" max="14341" width="20.625" style="27" customWidth="1"/>
    <col min="14342" max="14592" width="6.875" style="27"/>
    <col min="14593" max="14593" width="14.5" style="27" customWidth="1"/>
    <col min="14594" max="14594" width="33.375" style="27" customWidth="1"/>
    <col min="14595" max="14597" width="20.625" style="27" customWidth="1"/>
    <col min="14598" max="14848" width="6.875" style="27"/>
    <col min="14849" max="14849" width="14.5" style="27" customWidth="1"/>
    <col min="14850" max="14850" width="33.375" style="27" customWidth="1"/>
    <col min="14851" max="14853" width="20.625" style="27" customWidth="1"/>
    <col min="14854" max="15104" width="6.875" style="27"/>
    <col min="15105" max="15105" width="14.5" style="27" customWidth="1"/>
    <col min="15106" max="15106" width="33.375" style="27" customWidth="1"/>
    <col min="15107" max="15109" width="20.625" style="27" customWidth="1"/>
    <col min="15110" max="15360" width="6.875" style="27"/>
    <col min="15361" max="15361" width="14.5" style="27" customWidth="1"/>
    <col min="15362" max="15362" width="33.375" style="27" customWidth="1"/>
    <col min="15363" max="15365" width="20.625" style="27" customWidth="1"/>
    <col min="15366" max="15616" width="6.875" style="27"/>
    <col min="15617" max="15617" width="14.5" style="27" customWidth="1"/>
    <col min="15618" max="15618" width="33.375" style="27" customWidth="1"/>
    <col min="15619" max="15621" width="20.625" style="27" customWidth="1"/>
    <col min="15622" max="15872" width="6.875" style="27"/>
    <col min="15873" max="15873" width="14.5" style="27" customWidth="1"/>
    <col min="15874" max="15874" width="33.375" style="27" customWidth="1"/>
    <col min="15875" max="15877" width="20.625" style="27" customWidth="1"/>
    <col min="15878" max="16128" width="6.875" style="27"/>
    <col min="16129" max="16129" width="14.5" style="27" customWidth="1"/>
    <col min="16130" max="16130" width="33.375" style="27" customWidth="1"/>
    <col min="16131" max="16133" width="20.625" style="27" customWidth="1"/>
    <col min="16134" max="16384" width="6.875" style="27"/>
  </cols>
  <sheetData>
    <row r="1" customHeight="1" spans="1:5">
      <c r="A1" s="28" t="s">
        <v>516</v>
      </c>
      <c r="E1" s="140"/>
    </row>
    <row r="2" ht="34.5" customHeight="1" spans="1:5">
      <c r="A2" s="141" t="s">
        <v>517</v>
      </c>
      <c r="B2" s="142"/>
      <c r="C2" s="142"/>
      <c r="D2" s="142"/>
      <c r="E2" s="142"/>
    </row>
    <row r="3" customHeight="1" spans="1:5">
      <c r="A3" s="142"/>
      <c r="B3" s="142"/>
      <c r="C3" s="142"/>
      <c r="D3" s="142"/>
      <c r="E3" s="142"/>
    </row>
    <row r="4" s="125" customFormat="1" customHeight="1" spans="1:5">
      <c r="A4" s="36"/>
      <c r="B4" s="35"/>
      <c r="C4" s="35"/>
      <c r="D4" s="35"/>
      <c r="E4" s="143" t="s">
        <v>313</v>
      </c>
    </row>
    <row r="5" s="125" customFormat="1" customHeight="1" spans="1:5">
      <c r="A5" s="54" t="s">
        <v>518</v>
      </c>
      <c r="B5" s="54"/>
      <c r="C5" s="54" t="s">
        <v>519</v>
      </c>
      <c r="D5" s="54"/>
      <c r="E5" s="54"/>
    </row>
    <row r="6" s="125" customFormat="1" customHeight="1" spans="1:5">
      <c r="A6" s="54" t="s">
        <v>350</v>
      </c>
      <c r="B6" s="54" t="s">
        <v>351</v>
      </c>
      <c r="C6" s="54" t="s">
        <v>318</v>
      </c>
      <c r="D6" s="54" t="s">
        <v>520</v>
      </c>
      <c r="E6" s="54" t="s">
        <v>521</v>
      </c>
    </row>
    <row r="7" customHeight="1" spans="1:5">
      <c r="A7" s="144" t="s">
        <v>522</v>
      </c>
      <c r="B7" s="145" t="s">
        <v>523</v>
      </c>
      <c r="C7" s="146">
        <v>4014.48</v>
      </c>
      <c r="D7" s="146">
        <v>3516.28</v>
      </c>
      <c r="E7" s="146">
        <v>498.2</v>
      </c>
    </row>
    <row r="8" customHeight="1" spans="1:14">
      <c r="A8" s="144" t="s">
        <v>524</v>
      </c>
      <c r="B8" s="145" t="s">
        <v>525</v>
      </c>
      <c r="C8" s="146">
        <v>1972.16</v>
      </c>
      <c r="D8" s="146">
        <v>1972.16</v>
      </c>
      <c r="E8" s="147" t="s">
        <v>522</v>
      </c>
      <c r="F8" s="29"/>
      <c r="N8" s="29"/>
    </row>
    <row r="9" customHeight="1" spans="1:5">
      <c r="A9" s="144" t="s">
        <v>526</v>
      </c>
      <c r="B9" s="144" t="s">
        <v>527</v>
      </c>
      <c r="C9" s="146">
        <v>513.6</v>
      </c>
      <c r="D9" s="146">
        <v>513.6</v>
      </c>
      <c r="E9" s="147" t="s">
        <v>522</v>
      </c>
    </row>
    <row r="10" customHeight="1" spans="1:5">
      <c r="A10" s="144" t="s">
        <v>528</v>
      </c>
      <c r="B10" s="144" t="s">
        <v>529</v>
      </c>
      <c r="C10" s="146">
        <v>433.52</v>
      </c>
      <c r="D10" s="146">
        <v>433.52</v>
      </c>
      <c r="E10" s="147" t="s">
        <v>522</v>
      </c>
    </row>
    <row r="11" customHeight="1" spans="1:5">
      <c r="A11" s="144" t="s">
        <v>530</v>
      </c>
      <c r="B11" s="144" t="s">
        <v>531</v>
      </c>
      <c r="C11" s="146">
        <v>37.29</v>
      </c>
      <c r="D11" s="146">
        <v>37.29</v>
      </c>
      <c r="E11" s="147" t="s">
        <v>522</v>
      </c>
    </row>
    <row r="12" customHeight="1" spans="1:5">
      <c r="A12" s="144" t="s">
        <v>532</v>
      </c>
      <c r="B12" s="144" t="s">
        <v>533</v>
      </c>
      <c r="C12" s="146">
        <v>106.75</v>
      </c>
      <c r="D12" s="146">
        <v>106.75</v>
      </c>
      <c r="E12" s="147" t="s">
        <v>522</v>
      </c>
    </row>
    <row r="13" customHeight="1" spans="1:5">
      <c r="A13" s="144" t="s">
        <v>534</v>
      </c>
      <c r="B13" s="144" t="s">
        <v>535</v>
      </c>
      <c r="C13" s="146">
        <v>195.29</v>
      </c>
      <c r="D13" s="146">
        <v>195.29</v>
      </c>
      <c r="E13" s="147" t="s">
        <v>522</v>
      </c>
    </row>
    <row r="14" customHeight="1" spans="1:5">
      <c r="A14" s="144" t="s">
        <v>536</v>
      </c>
      <c r="B14" s="144" t="s">
        <v>537</v>
      </c>
      <c r="C14" s="146">
        <v>77.71</v>
      </c>
      <c r="D14" s="146">
        <v>77.71</v>
      </c>
      <c r="E14" s="147" t="s">
        <v>522</v>
      </c>
    </row>
    <row r="15" customHeight="1" spans="1:5">
      <c r="A15" s="144" t="s">
        <v>538</v>
      </c>
      <c r="B15" s="144" t="s">
        <v>539</v>
      </c>
      <c r="C15" s="146">
        <v>78.12</v>
      </c>
      <c r="D15" s="146">
        <v>78.12</v>
      </c>
      <c r="E15" s="147" t="s">
        <v>522</v>
      </c>
    </row>
    <row r="16" customHeight="1" spans="1:5">
      <c r="A16" s="144" t="s">
        <v>540</v>
      </c>
      <c r="B16" s="144" t="s">
        <v>541</v>
      </c>
      <c r="C16" s="146">
        <v>23.44</v>
      </c>
      <c r="D16" s="146">
        <v>23.44</v>
      </c>
      <c r="E16" s="147" t="s">
        <v>522</v>
      </c>
    </row>
    <row r="17" customHeight="1" spans="1:5">
      <c r="A17" s="144" t="s">
        <v>542</v>
      </c>
      <c r="B17" s="144" t="s">
        <v>543</v>
      </c>
      <c r="C17" s="146">
        <v>118.13</v>
      </c>
      <c r="D17" s="146">
        <v>118.13</v>
      </c>
      <c r="E17" s="147" t="s">
        <v>522</v>
      </c>
    </row>
    <row r="18" customHeight="1" spans="1:5">
      <c r="A18" s="144" t="s">
        <v>544</v>
      </c>
      <c r="B18" s="144" t="s">
        <v>545</v>
      </c>
      <c r="C18" s="146">
        <v>388.32</v>
      </c>
      <c r="D18" s="146">
        <v>388.32</v>
      </c>
      <c r="E18" s="147" t="s">
        <v>522</v>
      </c>
    </row>
    <row r="19" customHeight="1" spans="1:5">
      <c r="A19" s="144" t="s">
        <v>546</v>
      </c>
      <c r="B19" s="145" t="s">
        <v>547</v>
      </c>
      <c r="C19" s="146">
        <v>498.2</v>
      </c>
      <c r="D19" s="147" t="s">
        <v>522</v>
      </c>
      <c r="E19" s="146">
        <v>498.2</v>
      </c>
    </row>
    <row r="20" customHeight="1" spans="1:5">
      <c r="A20" s="144" t="s">
        <v>548</v>
      </c>
      <c r="B20" s="144" t="s">
        <v>549</v>
      </c>
      <c r="C20" s="146">
        <v>12.97</v>
      </c>
      <c r="D20" s="147" t="s">
        <v>522</v>
      </c>
      <c r="E20" s="146">
        <v>12.97</v>
      </c>
    </row>
    <row r="21" customHeight="1" spans="1:5">
      <c r="A21" s="144" t="s">
        <v>550</v>
      </c>
      <c r="B21" s="144" t="s">
        <v>551</v>
      </c>
      <c r="C21" s="146">
        <v>5.67</v>
      </c>
      <c r="D21" s="147" t="s">
        <v>522</v>
      </c>
      <c r="E21" s="146">
        <v>5.67</v>
      </c>
    </row>
    <row r="22" customHeight="1" spans="1:5">
      <c r="A22" s="144" t="s">
        <v>552</v>
      </c>
      <c r="B22" s="144" t="s">
        <v>553</v>
      </c>
      <c r="C22" s="147" t="s">
        <v>522</v>
      </c>
      <c r="D22" s="147" t="s">
        <v>522</v>
      </c>
      <c r="E22" s="147" t="s">
        <v>522</v>
      </c>
    </row>
    <row r="23" customHeight="1" spans="1:5">
      <c r="A23" s="144" t="s">
        <v>554</v>
      </c>
      <c r="B23" s="144" t="s">
        <v>555</v>
      </c>
      <c r="C23" s="146">
        <v>0.98</v>
      </c>
      <c r="D23" s="147" t="s">
        <v>522</v>
      </c>
      <c r="E23" s="146">
        <v>0.98</v>
      </c>
    </row>
    <row r="24" customHeight="1" spans="1:5">
      <c r="A24" s="144" t="s">
        <v>556</v>
      </c>
      <c r="B24" s="144" t="s">
        <v>557</v>
      </c>
      <c r="C24" s="146">
        <v>2.9</v>
      </c>
      <c r="D24" s="147" t="s">
        <v>522</v>
      </c>
      <c r="E24" s="146">
        <v>2.9</v>
      </c>
    </row>
    <row r="25" customHeight="1" spans="1:5">
      <c r="A25" s="144" t="s">
        <v>558</v>
      </c>
      <c r="B25" s="144" t="s">
        <v>559</v>
      </c>
      <c r="C25" s="146">
        <v>6.4</v>
      </c>
      <c r="D25" s="147" t="s">
        <v>522</v>
      </c>
      <c r="E25" s="146">
        <v>6.4</v>
      </c>
    </row>
    <row r="26" customHeight="1" spans="1:5">
      <c r="A26" s="144" t="s">
        <v>560</v>
      </c>
      <c r="B26" s="144" t="s">
        <v>561</v>
      </c>
      <c r="C26" s="146">
        <v>39.51</v>
      </c>
      <c r="D26" s="147" t="s">
        <v>522</v>
      </c>
      <c r="E26" s="146">
        <v>39.51</v>
      </c>
    </row>
    <row r="27" customHeight="1" spans="1:5">
      <c r="A27" s="144" t="s">
        <v>562</v>
      </c>
      <c r="B27" s="144" t="s">
        <v>563</v>
      </c>
      <c r="C27" s="146">
        <v>16.2</v>
      </c>
      <c r="D27" s="147" t="s">
        <v>522</v>
      </c>
      <c r="E27" s="146">
        <v>16.2</v>
      </c>
    </row>
    <row r="28" customHeight="1" spans="1:5">
      <c r="A28" s="144" t="s">
        <v>564</v>
      </c>
      <c r="B28" s="144" t="s">
        <v>565</v>
      </c>
      <c r="C28" s="146">
        <v>132.84</v>
      </c>
      <c r="D28" s="147" t="s">
        <v>522</v>
      </c>
      <c r="E28" s="146">
        <v>132.84</v>
      </c>
    </row>
    <row r="29" customHeight="1" spans="1:5">
      <c r="A29" s="144" t="s">
        <v>566</v>
      </c>
      <c r="B29" s="144" t="s">
        <v>567</v>
      </c>
      <c r="C29" s="147" t="s">
        <v>522</v>
      </c>
      <c r="D29" s="147" t="s">
        <v>522</v>
      </c>
      <c r="E29" s="147" t="s">
        <v>522</v>
      </c>
    </row>
    <row r="30" customHeight="1" spans="1:5">
      <c r="A30" s="144" t="s">
        <v>568</v>
      </c>
      <c r="B30" s="144" t="s">
        <v>569</v>
      </c>
      <c r="C30" s="146">
        <v>13.2</v>
      </c>
      <c r="D30" s="147" t="s">
        <v>522</v>
      </c>
      <c r="E30" s="146">
        <v>13.2</v>
      </c>
    </row>
    <row r="31" customHeight="1" spans="1:5">
      <c r="A31" s="144" t="s">
        <v>570</v>
      </c>
      <c r="B31" s="144" t="s">
        <v>571</v>
      </c>
      <c r="C31" s="146">
        <v>0.44</v>
      </c>
      <c r="D31" s="147" t="s">
        <v>522</v>
      </c>
      <c r="E31" s="146">
        <v>0.44</v>
      </c>
    </row>
    <row r="32" customHeight="1" spans="1:5">
      <c r="A32" s="144" t="s">
        <v>572</v>
      </c>
      <c r="B32" s="144" t="s">
        <v>573</v>
      </c>
      <c r="C32" s="146">
        <v>9.2</v>
      </c>
      <c r="D32" s="147" t="s">
        <v>522</v>
      </c>
      <c r="E32" s="146">
        <v>9.2</v>
      </c>
    </row>
    <row r="33" customHeight="1" spans="1:5">
      <c r="A33" s="144" t="s">
        <v>574</v>
      </c>
      <c r="B33" s="144" t="s">
        <v>575</v>
      </c>
      <c r="C33" s="146">
        <v>20.24</v>
      </c>
      <c r="D33" s="147" t="s">
        <v>522</v>
      </c>
      <c r="E33" s="146">
        <v>20.24</v>
      </c>
    </row>
    <row r="34" customHeight="1" spans="1:5">
      <c r="A34" s="144" t="s">
        <v>576</v>
      </c>
      <c r="B34" s="144" t="s">
        <v>577</v>
      </c>
      <c r="C34" s="146">
        <v>34.3</v>
      </c>
      <c r="D34" s="147" t="s">
        <v>522</v>
      </c>
      <c r="E34" s="146">
        <v>34.3</v>
      </c>
    </row>
    <row r="35" customHeight="1" spans="1:5">
      <c r="A35" s="144" t="s">
        <v>578</v>
      </c>
      <c r="B35" s="144" t="s">
        <v>579</v>
      </c>
      <c r="C35" s="147" t="s">
        <v>522</v>
      </c>
      <c r="D35" s="147" t="s">
        <v>522</v>
      </c>
      <c r="E35" s="147" t="s">
        <v>522</v>
      </c>
    </row>
    <row r="36" customHeight="1" spans="1:5">
      <c r="A36" s="144" t="s">
        <v>580</v>
      </c>
      <c r="B36" s="144" t="s">
        <v>581</v>
      </c>
      <c r="C36" s="147" t="s">
        <v>522</v>
      </c>
      <c r="D36" s="147" t="s">
        <v>522</v>
      </c>
      <c r="E36" s="147" t="s">
        <v>522</v>
      </c>
    </row>
    <row r="37" customHeight="1" spans="1:5">
      <c r="A37" s="144" t="s">
        <v>582</v>
      </c>
      <c r="B37" s="144" t="s">
        <v>583</v>
      </c>
      <c r="C37" s="147" t="s">
        <v>522</v>
      </c>
      <c r="D37" s="147" t="s">
        <v>522</v>
      </c>
      <c r="E37" s="147" t="s">
        <v>522</v>
      </c>
    </row>
    <row r="38" customHeight="1" spans="1:5">
      <c r="A38" s="144" t="s">
        <v>584</v>
      </c>
      <c r="B38" s="144" t="s">
        <v>585</v>
      </c>
      <c r="C38" s="146">
        <v>11.48</v>
      </c>
      <c r="D38" s="147" t="s">
        <v>522</v>
      </c>
      <c r="E38" s="146">
        <v>11.48</v>
      </c>
    </row>
    <row r="39" customHeight="1" spans="1:5">
      <c r="A39" s="144" t="s">
        <v>586</v>
      </c>
      <c r="B39" s="144" t="s">
        <v>587</v>
      </c>
      <c r="C39" s="147" t="s">
        <v>522</v>
      </c>
      <c r="D39" s="147" t="s">
        <v>522</v>
      </c>
      <c r="E39" s="147" t="s">
        <v>522</v>
      </c>
    </row>
    <row r="40" customHeight="1" spans="1:5">
      <c r="A40" s="144" t="s">
        <v>588</v>
      </c>
      <c r="B40" s="144" t="s">
        <v>589</v>
      </c>
      <c r="C40" s="146">
        <v>19.79</v>
      </c>
      <c r="D40" s="147" t="s">
        <v>522</v>
      </c>
      <c r="E40" s="146">
        <v>19.79</v>
      </c>
    </row>
    <row r="41" customHeight="1" spans="1:5">
      <c r="A41" s="144" t="s">
        <v>590</v>
      </c>
      <c r="B41" s="144" t="s">
        <v>591</v>
      </c>
      <c r="C41" s="146">
        <v>20.79</v>
      </c>
      <c r="D41" s="147" t="s">
        <v>522</v>
      </c>
      <c r="E41" s="146">
        <v>20.79</v>
      </c>
    </row>
    <row r="42" customHeight="1" spans="1:5">
      <c r="A42" s="144" t="s">
        <v>592</v>
      </c>
      <c r="B42" s="144" t="s">
        <v>593</v>
      </c>
      <c r="C42" s="146">
        <v>20</v>
      </c>
      <c r="D42" s="147" t="s">
        <v>522</v>
      </c>
      <c r="E42" s="146">
        <v>20</v>
      </c>
    </row>
    <row r="43" customHeight="1" spans="1:5">
      <c r="A43" s="144" t="s">
        <v>594</v>
      </c>
      <c r="B43" s="144" t="s">
        <v>595</v>
      </c>
      <c r="C43" s="146">
        <v>47.98</v>
      </c>
      <c r="D43" s="147" t="s">
        <v>522</v>
      </c>
      <c r="E43" s="146">
        <v>47.98</v>
      </c>
    </row>
    <row r="44" customHeight="1" spans="1:5">
      <c r="A44" s="144" t="s">
        <v>596</v>
      </c>
      <c r="B44" s="144" t="s">
        <v>597</v>
      </c>
      <c r="C44" s="147" t="s">
        <v>522</v>
      </c>
      <c r="D44" s="147" t="s">
        <v>522</v>
      </c>
      <c r="E44" s="147" t="s">
        <v>522</v>
      </c>
    </row>
    <row r="45" customHeight="1" spans="1:5">
      <c r="A45" s="144" t="s">
        <v>598</v>
      </c>
      <c r="B45" s="144" t="s">
        <v>599</v>
      </c>
      <c r="C45" s="146">
        <v>83.3</v>
      </c>
      <c r="D45" s="147" t="s">
        <v>522</v>
      </c>
      <c r="E45" s="146">
        <v>83.3</v>
      </c>
    </row>
    <row r="46" customHeight="1" spans="1:5">
      <c r="A46" s="144" t="s">
        <v>600</v>
      </c>
      <c r="B46" s="145" t="s">
        <v>601</v>
      </c>
      <c r="C46" s="146">
        <v>1544.11</v>
      </c>
      <c r="D46" s="146">
        <v>1544.11</v>
      </c>
      <c r="E46" s="147" t="s">
        <v>522</v>
      </c>
    </row>
    <row r="47" customHeight="1" spans="1:5">
      <c r="A47" s="144" t="s">
        <v>602</v>
      </c>
      <c r="B47" s="144" t="s">
        <v>603</v>
      </c>
      <c r="C47" s="146">
        <v>71.82</v>
      </c>
      <c r="D47" s="146">
        <v>71.82</v>
      </c>
      <c r="E47" s="147" t="s">
        <v>522</v>
      </c>
    </row>
    <row r="48" customHeight="1" spans="1:5">
      <c r="A48" s="144" t="s">
        <v>604</v>
      </c>
      <c r="B48" s="144" t="s">
        <v>605</v>
      </c>
      <c r="C48" s="146">
        <v>6.12</v>
      </c>
      <c r="D48" s="146">
        <v>6.12</v>
      </c>
      <c r="E48" s="147" t="s">
        <v>522</v>
      </c>
    </row>
    <row r="49" customHeight="1" spans="1:5">
      <c r="A49" s="144" t="s">
        <v>606</v>
      </c>
      <c r="B49" s="144" t="s">
        <v>607</v>
      </c>
      <c r="C49" s="146">
        <v>1418.29</v>
      </c>
      <c r="D49" s="146">
        <v>1418.29</v>
      </c>
      <c r="E49" s="147" t="s">
        <v>522</v>
      </c>
    </row>
    <row r="50" customHeight="1" spans="1:5">
      <c r="A50" s="144" t="s">
        <v>608</v>
      </c>
      <c r="B50" s="144" t="s">
        <v>609</v>
      </c>
      <c r="C50" s="146">
        <v>47.85</v>
      </c>
      <c r="D50" s="146">
        <v>47.85</v>
      </c>
      <c r="E50" s="147" t="s">
        <v>522</v>
      </c>
    </row>
    <row r="51" customHeight="1" spans="1:5">
      <c r="A51" s="144" t="s">
        <v>610</v>
      </c>
      <c r="B51" s="144" t="s">
        <v>611</v>
      </c>
      <c r="C51" s="146">
        <v>0.03</v>
      </c>
      <c r="D51" s="146">
        <v>0.03</v>
      </c>
      <c r="E51" s="147" t="s">
        <v>522</v>
      </c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L8" sqref="A8:L8"/>
    </sheetView>
  </sheetViews>
  <sheetFormatPr defaultColWidth="6.875" defaultRowHeight="12.75" customHeight="1"/>
  <cols>
    <col min="1" max="12" width="11.625" style="27" customWidth="1"/>
    <col min="13" max="256" width="6.875" style="27"/>
    <col min="257" max="268" width="11.625" style="27" customWidth="1"/>
    <col min="269" max="512" width="6.875" style="27"/>
    <col min="513" max="524" width="11.625" style="27" customWidth="1"/>
    <col min="525" max="768" width="6.875" style="27"/>
    <col min="769" max="780" width="11.625" style="27" customWidth="1"/>
    <col min="781" max="1024" width="6.875" style="27"/>
    <col min="1025" max="1036" width="11.625" style="27" customWidth="1"/>
    <col min="1037" max="1280" width="6.875" style="27"/>
    <col min="1281" max="1292" width="11.625" style="27" customWidth="1"/>
    <col min="1293" max="1536" width="6.875" style="27"/>
    <col min="1537" max="1548" width="11.625" style="27" customWidth="1"/>
    <col min="1549" max="1792" width="6.875" style="27"/>
    <col min="1793" max="1804" width="11.625" style="27" customWidth="1"/>
    <col min="1805" max="2048" width="6.875" style="27"/>
    <col min="2049" max="2060" width="11.625" style="27" customWidth="1"/>
    <col min="2061" max="2304" width="6.875" style="27"/>
    <col min="2305" max="2316" width="11.625" style="27" customWidth="1"/>
    <col min="2317" max="2560" width="6.875" style="27"/>
    <col min="2561" max="2572" width="11.625" style="27" customWidth="1"/>
    <col min="2573" max="2816" width="6.875" style="27"/>
    <col min="2817" max="2828" width="11.625" style="27" customWidth="1"/>
    <col min="2829" max="3072" width="6.875" style="27"/>
    <col min="3073" max="3084" width="11.625" style="27" customWidth="1"/>
    <col min="3085" max="3328" width="6.875" style="27"/>
    <col min="3329" max="3340" width="11.625" style="27" customWidth="1"/>
    <col min="3341" max="3584" width="6.875" style="27"/>
    <col min="3585" max="3596" width="11.625" style="27" customWidth="1"/>
    <col min="3597" max="3840" width="6.875" style="27"/>
    <col min="3841" max="3852" width="11.625" style="27" customWidth="1"/>
    <col min="3853" max="4096" width="6.875" style="27"/>
    <col min="4097" max="4108" width="11.625" style="27" customWidth="1"/>
    <col min="4109" max="4352" width="6.875" style="27"/>
    <col min="4353" max="4364" width="11.625" style="27" customWidth="1"/>
    <col min="4365" max="4608" width="6.875" style="27"/>
    <col min="4609" max="4620" width="11.625" style="27" customWidth="1"/>
    <col min="4621" max="4864" width="6.875" style="27"/>
    <col min="4865" max="4876" width="11.625" style="27" customWidth="1"/>
    <col min="4877" max="5120" width="6.875" style="27"/>
    <col min="5121" max="5132" width="11.625" style="27" customWidth="1"/>
    <col min="5133" max="5376" width="6.875" style="27"/>
    <col min="5377" max="5388" width="11.625" style="27" customWidth="1"/>
    <col min="5389" max="5632" width="6.875" style="27"/>
    <col min="5633" max="5644" width="11.625" style="27" customWidth="1"/>
    <col min="5645" max="5888" width="6.875" style="27"/>
    <col min="5889" max="5900" width="11.625" style="27" customWidth="1"/>
    <col min="5901" max="6144" width="6.875" style="27"/>
    <col min="6145" max="6156" width="11.625" style="27" customWidth="1"/>
    <col min="6157" max="6400" width="6.875" style="27"/>
    <col min="6401" max="6412" width="11.625" style="27" customWidth="1"/>
    <col min="6413" max="6656" width="6.875" style="27"/>
    <col min="6657" max="6668" width="11.625" style="27" customWidth="1"/>
    <col min="6669" max="6912" width="6.875" style="27"/>
    <col min="6913" max="6924" width="11.625" style="27" customWidth="1"/>
    <col min="6925" max="7168" width="6.875" style="27"/>
    <col min="7169" max="7180" width="11.625" style="27" customWidth="1"/>
    <col min="7181" max="7424" width="6.875" style="27"/>
    <col min="7425" max="7436" width="11.625" style="27" customWidth="1"/>
    <col min="7437" max="7680" width="6.875" style="27"/>
    <col min="7681" max="7692" width="11.625" style="27" customWidth="1"/>
    <col min="7693" max="7936" width="6.875" style="27"/>
    <col min="7937" max="7948" width="11.625" style="27" customWidth="1"/>
    <col min="7949" max="8192" width="6.875" style="27"/>
    <col min="8193" max="8204" width="11.625" style="27" customWidth="1"/>
    <col min="8205" max="8448" width="6.875" style="27"/>
    <col min="8449" max="8460" width="11.625" style="27" customWidth="1"/>
    <col min="8461" max="8704" width="6.875" style="27"/>
    <col min="8705" max="8716" width="11.625" style="27" customWidth="1"/>
    <col min="8717" max="8960" width="6.875" style="27"/>
    <col min="8961" max="8972" width="11.625" style="27" customWidth="1"/>
    <col min="8973" max="9216" width="6.875" style="27"/>
    <col min="9217" max="9228" width="11.625" style="27" customWidth="1"/>
    <col min="9229" max="9472" width="6.875" style="27"/>
    <col min="9473" max="9484" width="11.625" style="27" customWidth="1"/>
    <col min="9485" max="9728" width="6.875" style="27"/>
    <col min="9729" max="9740" width="11.625" style="27" customWidth="1"/>
    <col min="9741" max="9984" width="6.875" style="27"/>
    <col min="9985" max="9996" width="11.625" style="27" customWidth="1"/>
    <col min="9997" max="10240" width="6.875" style="27"/>
    <col min="10241" max="10252" width="11.625" style="27" customWidth="1"/>
    <col min="10253" max="10496" width="6.875" style="27"/>
    <col min="10497" max="10508" width="11.625" style="27" customWidth="1"/>
    <col min="10509" max="10752" width="6.875" style="27"/>
    <col min="10753" max="10764" width="11.625" style="27" customWidth="1"/>
    <col min="10765" max="11008" width="6.875" style="27"/>
    <col min="11009" max="11020" width="11.625" style="27" customWidth="1"/>
    <col min="11021" max="11264" width="6.875" style="27"/>
    <col min="11265" max="11276" width="11.625" style="27" customWidth="1"/>
    <col min="11277" max="11520" width="6.875" style="27"/>
    <col min="11521" max="11532" width="11.625" style="27" customWidth="1"/>
    <col min="11533" max="11776" width="6.875" style="27"/>
    <col min="11777" max="11788" width="11.625" style="27" customWidth="1"/>
    <col min="11789" max="12032" width="6.875" style="27"/>
    <col min="12033" max="12044" width="11.625" style="27" customWidth="1"/>
    <col min="12045" max="12288" width="6.875" style="27"/>
    <col min="12289" max="12300" width="11.625" style="27" customWidth="1"/>
    <col min="12301" max="12544" width="6.875" style="27"/>
    <col min="12545" max="12556" width="11.625" style="27" customWidth="1"/>
    <col min="12557" max="12800" width="6.875" style="27"/>
    <col min="12801" max="12812" width="11.625" style="27" customWidth="1"/>
    <col min="12813" max="13056" width="6.875" style="27"/>
    <col min="13057" max="13068" width="11.625" style="27" customWidth="1"/>
    <col min="13069" max="13312" width="6.875" style="27"/>
    <col min="13313" max="13324" width="11.625" style="27" customWidth="1"/>
    <col min="13325" max="13568" width="6.875" style="27"/>
    <col min="13569" max="13580" width="11.625" style="27" customWidth="1"/>
    <col min="13581" max="13824" width="6.875" style="27"/>
    <col min="13825" max="13836" width="11.625" style="27" customWidth="1"/>
    <col min="13837" max="14080" width="6.875" style="27"/>
    <col min="14081" max="14092" width="11.625" style="27" customWidth="1"/>
    <col min="14093" max="14336" width="6.875" style="27"/>
    <col min="14337" max="14348" width="11.625" style="27" customWidth="1"/>
    <col min="14349" max="14592" width="6.875" style="27"/>
    <col min="14593" max="14604" width="11.625" style="27" customWidth="1"/>
    <col min="14605" max="14848" width="6.875" style="27"/>
    <col min="14849" max="14860" width="11.625" style="27" customWidth="1"/>
    <col min="14861" max="15104" width="6.875" style="27"/>
    <col min="15105" max="15116" width="11.625" style="27" customWidth="1"/>
    <col min="15117" max="15360" width="6.875" style="27"/>
    <col min="15361" max="15372" width="11.625" style="27" customWidth="1"/>
    <col min="15373" max="15616" width="6.875" style="27"/>
    <col min="15617" max="15628" width="11.625" style="27" customWidth="1"/>
    <col min="15629" max="15872" width="6.875" style="27"/>
    <col min="15873" max="15884" width="11.625" style="27" customWidth="1"/>
    <col min="15885" max="16128" width="6.875" style="27"/>
    <col min="16129" max="16140" width="11.625" style="27" customWidth="1"/>
    <col min="16141" max="16384" width="6.875" style="27"/>
  </cols>
  <sheetData>
    <row r="1" ht="20.1" customHeight="1" spans="1:12">
      <c r="A1" s="28" t="s">
        <v>612</v>
      </c>
      <c r="L1" s="134"/>
    </row>
    <row r="2" ht="33" spans="1:12">
      <c r="A2" s="111" t="s">
        <v>613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ht="20.1" customHeight="1" spans="1:12">
      <c r="A3" s="124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ht="20.1" customHeight="1" spans="1:1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37" t="s">
        <v>313</v>
      </c>
    </row>
    <row r="5" ht="20.1" customHeight="1" spans="1:12">
      <c r="A5" s="54" t="s">
        <v>348</v>
      </c>
      <c r="B5" s="54"/>
      <c r="C5" s="54"/>
      <c r="D5" s="54"/>
      <c r="E5" s="54"/>
      <c r="F5" s="116"/>
      <c r="G5" s="54" t="s">
        <v>349</v>
      </c>
      <c r="H5" s="54"/>
      <c r="I5" s="54"/>
      <c r="J5" s="54"/>
      <c r="K5" s="54"/>
      <c r="L5" s="54"/>
    </row>
    <row r="6" ht="14.25" spans="1:12">
      <c r="A6" s="85" t="s">
        <v>318</v>
      </c>
      <c r="B6" s="126" t="s">
        <v>614</v>
      </c>
      <c r="C6" s="85" t="s">
        <v>615</v>
      </c>
      <c r="D6" s="85"/>
      <c r="E6" s="85"/>
      <c r="F6" s="127" t="s">
        <v>616</v>
      </c>
      <c r="G6" s="128" t="s">
        <v>318</v>
      </c>
      <c r="H6" s="72" t="s">
        <v>614</v>
      </c>
      <c r="I6" s="85" t="s">
        <v>615</v>
      </c>
      <c r="J6" s="85"/>
      <c r="K6" s="135"/>
      <c r="L6" s="85" t="s">
        <v>616</v>
      </c>
    </row>
    <row r="7" ht="28.5" spans="1:12">
      <c r="A7" s="117"/>
      <c r="B7" s="59"/>
      <c r="C7" s="118" t="s">
        <v>352</v>
      </c>
      <c r="D7" s="129" t="s">
        <v>617</v>
      </c>
      <c r="E7" s="129" t="s">
        <v>618</v>
      </c>
      <c r="F7" s="117"/>
      <c r="G7" s="130"/>
      <c r="H7" s="59"/>
      <c r="I7" s="136" t="s">
        <v>352</v>
      </c>
      <c r="J7" s="129" t="s">
        <v>617</v>
      </c>
      <c r="K7" s="137" t="s">
        <v>618</v>
      </c>
      <c r="L7" s="117"/>
    </row>
    <row r="8" ht="20.1" customHeight="1" spans="1:12">
      <c r="A8" s="131">
        <f>B8+C8+F8</f>
        <v>58.3</v>
      </c>
      <c r="B8" s="131">
        <v>5</v>
      </c>
      <c r="C8" s="131">
        <f>D8+E8</f>
        <v>16</v>
      </c>
      <c r="D8" s="131"/>
      <c r="E8" s="131">
        <v>16</v>
      </c>
      <c r="F8" s="132">
        <v>37.3</v>
      </c>
      <c r="G8" s="133">
        <f>H8+I8+L8</f>
        <v>58.3</v>
      </c>
      <c r="H8" s="62">
        <v>4</v>
      </c>
      <c r="I8" s="138">
        <f>J8+K8</f>
        <v>20</v>
      </c>
      <c r="J8" s="139"/>
      <c r="K8" s="133">
        <v>20</v>
      </c>
      <c r="L8" s="62">
        <v>34.3</v>
      </c>
    </row>
    <row r="9" ht="22.5" customHeight="1" spans="2:12">
      <c r="B9" s="29"/>
      <c r="G9" s="29"/>
      <c r="H9" s="29"/>
      <c r="I9" s="29"/>
      <c r="J9" s="29"/>
      <c r="K9" s="29"/>
      <c r="L9" s="29"/>
    </row>
    <row r="10" customHeight="1" spans="7:12">
      <c r="G10" s="29"/>
      <c r="H10" s="29"/>
      <c r="I10" s="29"/>
      <c r="J10" s="29"/>
      <c r="K10" s="29"/>
      <c r="L10" s="29"/>
    </row>
    <row r="11" customHeight="1" spans="7:12">
      <c r="G11" s="29"/>
      <c r="H11" s="29"/>
      <c r="I11" s="29"/>
      <c r="J11" s="29"/>
      <c r="K11" s="29"/>
      <c r="L11" s="29"/>
    </row>
    <row r="12" customHeight="1" spans="7:12">
      <c r="G12" s="29"/>
      <c r="H12" s="29"/>
      <c r="I12" s="29"/>
      <c r="L12" s="29"/>
    </row>
    <row r="13" customHeight="1" spans="6:11">
      <c r="F13" s="29"/>
      <c r="G13" s="29"/>
      <c r="H13" s="29"/>
      <c r="I13" s="29"/>
      <c r="J13" s="29"/>
      <c r="K13" s="29"/>
    </row>
    <row r="14" customHeight="1" spans="4:9">
      <c r="D14" s="29"/>
      <c r="G14" s="29"/>
      <c r="H14" s="29"/>
      <c r="I14" s="29"/>
    </row>
    <row r="15" customHeight="1" spans="10:10">
      <c r="J15" s="29"/>
    </row>
    <row r="16" customHeight="1" spans="11:12">
      <c r="K16" s="29"/>
      <c r="L16" s="29"/>
    </row>
    <row r="20" customHeight="1" spans="8:8">
      <c r="H20" s="2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5" sqref="B15"/>
    </sheetView>
  </sheetViews>
  <sheetFormatPr defaultColWidth="6.875" defaultRowHeight="12.75" customHeight="1" outlineLevelCol="4"/>
  <cols>
    <col min="1" max="1" width="19.5" style="27" customWidth="1"/>
    <col min="2" max="2" width="52.5" style="27" customWidth="1"/>
    <col min="3" max="5" width="18.25" style="27" customWidth="1"/>
    <col min="6" max="256" width="6.875" style="27"/>
    <col min="257" max="257" width="19.5" style="27" customWidth="1"/>
    <col min="258" max="258" width="52.5" style="27" customWidth="1"/>
    <col min="259" max="261" width="18.25" style="27" customWidth="1"/>
    <col min="262" max="512" width="6.875" style="27"/>
    <col min="513" max="513" width="19.5" style="27" customWidth="1"/>
    <col min="514" max="514" width="52.5" style="27" customWidth="1"/>
    <col min="515" max="517" width="18.25" style="27" customWidth="1"/>
    <col min="518" max="768" width="6.875" style="27"/>
    <col min="769" max="769" width="19.5" style="27" customWidth="1"/>
    <col min="770" max="770" width="52.5" style="27" customWidth="1"/>
    <col min="771" max="773" width="18.25" style="27" customWidth="1"/>
    <col min="774" max="1024" width="6.875" style="27"/>
    <col min="1025" max="1025" width="19.5" style="27" customWidth="1"/>
    <col min="1026" max="1026" width="52.5" style="27" customWidth="1"/>
    <col min="1027" max="1029" width="18.25" style="27" customWidth="1"/>
    <col min="1030" max="1280" width="6.875" style="27"/>
    <col min="1281" max="1281" width="19.5" style="27" customWidth="1"/>
    <col min="1282" max="1282" width="52.5" style="27" customWidth="1"/>
    <col min="1283" max="1285" width="18.25" style="27" customWidth="1"/>
    <col min="1286" max="1536" width="6.875" style="27"/>
    <col min="1537" max="1537" width="19.5" style="27" customWidth="1"/>
    <col min="1538" max="1538" width="52.5" style="27" customWidth="1"/>
    <col min="1539" max="1541" width="18.25" style="27" customWidth="1"/>
    <col min="1542" max="1792" width="6.875" style="27"/>
    <col min="1793" max="1793" width="19.5" style="27" customWidth="1"/>
    <col min="1794" max="1794" width="52.5" style="27" customWidth="1"/>
    <col min="1795" max="1797" width="18.25" style="27" customWidth="1"/>
    <col min="1798" max="2048" width="6.875" style="27"/>
    <col min="2049" max="2049" width="19.5" style="27" customWidth="1"/>
    <col min="2050" max="2050" width="52.5" style="27" customWidth="1"/>
    <col min="2051" max="2053" width="18.25" style="27" customWidth="1"/>
    <col min="2054" max="2304" width="6.875" style="27"/>
    <col min="2305" max="2305" width="19.5" style="27" customWidth="1"/>
    <col min="2306" max="2306" width="52.5" style="27" customWidth="1"/>
    <col min="2307" max="2309" width="18.25" style="27" customWidth="1"/>
    <col min="2310" max="2560" width="6.875" style="27"/>
    <col min="2561" max="2561" width="19.5" style="27" customWidth="1"/>
    <col min="2562" max="2562" width="52.5" style="27" customWidth="1"/>
    <col min="2563" max="2565" width="18.25" style="27" customWidth="1"/>
    <col min="2566" max="2816" width="6.875" style="27"/>
    <col min="2817" max="2817" width="19.5" style="27" customWidth="1"/>
    <col min="2818" max="2818" width="52.5" style="27" customWidth="1"/>
    <col min="2819" max="2821" width="18.25" style="27" customWidth="1"/>
    <col min="2822" max="3072" width="6.875" style="27"/>
    <col min="3073" max="3073" width="19.5" style="27" customWidth="1"/>
    <col min="3074" max="3074" width="52.5" style="27" customWidth="1"/>
    <col min="3075" max="3077" width="18.25" style="27" customWidth="1"/>
    <col min="3078" max="3328" width="6.875" style="27"/>
    <col min="3329" max="3329" width="19.5" style="27" customWidth="1"/>
    <col min="3330" max="3330" width="52.5" style="27" customWidth="1"/>
    <col min="3331" max="3333" width="18.25" style="27" customWidth="1"/>
    <col min="3334" max="3584" width="6.875" style="27"/>
    <col min="3585" max="3585" width="19.5" style="27" customWidth="1"/>
    <col min="3586" max="3586" width="52.5" style="27" customWidth="1"/>
    <col min="3587" max="3589" width="18.25" style="27" customWidth="1"/>
    <col min="3590" max="3840" width="6.875" style="27"/>
    <col min="3841" max="3841" width="19.5" style="27" customWidth="1"/>
    <col min="3842" max="3842" width="52.5" style="27" customWidth="1"/>
    <col min="3843" max="3845" width="18.25" style="27" customWidth="1"/>
    <col min="3846" max="4096" width="6.875" style="27"/>
    <col min="4097" max="4097" width="19.5" style="27" customWidth="1"/>
    <col min="4098" max="4098" width="52.5" style="27" customWidth="1"/>
    <col min="4099" max="4101" width="18.25" style="27" customWidth="1"/>
    <col min="4102" max="4352" width="6.875" style="27"/>
    <col min="4353" max="4353" width="19.5" style="27" customWidth="1"/>
    <col min="4354" max="4354" width="52.5" style="27" customWidth="1"/>
    <col min="4355" max="4357" width="18.25" style="27" customWidth="1"/>
    <col min="4358" max="4608" width="6.875" style="27"/>
    <col min="4609" max="4609" width="19.5" style="27" customWidth="1"/>
    <col min="4610" max="4610" width="52.5" style="27" customWidth="1"/>
    <col min="4611" max="4613" width="18.25" style="27" customWidth="1"/>
    <col min="4614" max="4864" width="6.875" style="27"/>
    <col min="4865" max="4865" width="19.5" style="27" customWidth="1"/>
    <col min="4866" max="4866" width="52.5" style="27" customWidth="1"/>
    <col min="4867" max="4869" width="18.25" style="27" customWidth="1"/>
    <col min="4870" max="5120" width="6.875" style="27"/>
    <col min="5121" max="5121" width="19.5" style="27" customWidth="1"/>
    <col min="5122" max="5122" width="52.5" style="27" customWidth="1"/>
    <col min="5123" max="5125" width="18.25" style="27" customWidth="1"/>
    <col min="5126" max="5376" width="6.875" style="27"/>
    <col min="5377" max="5377" width="19.5" style="27" customWidth="1"/>
    <col min="5378" max="5378" width="52.5" style="27" customWidth="1"/>
    <col min="5379" max="5381" width="18.25" style="27" customWidth="1"/>
    <col min="5382" max="5632" width="6.875" style="27"/>
    <col min="5633" max="5633" width="19.5" style="27" customWidth="1"/>
    <col min="5634" max="5634" width="52.5" style="27" customWidth="1"/>
    <col min="5635" max="5637" width="18.25" style="27" customWidth="1"/>
    <col min="5638" max="5888" width="6.875" style="27"/>
    <col min="5889" max="5889" width="19.5" style="27" customWidth="1"/>
    <col min="5890" max="5890" width="52.5" style="27" customWidth="1"/>
    <col min="5891" max="5893" width="18.25" style="27" customWidth="1"/>
    <col min="5894" max="6144" width="6.875" style="27"/>
    <col min="6145" max="6145" width="19.5" style="27" customWidth="1"/>
    <col min="6146" max="6146" width="52.5" style="27" customWidth="1"/>
    <col min="6147" max="6149" width="18.25" style="27" customWidth="1"/>
    <col min="6150" max="6400" width="6.875" style="27"/>
    <col min="6401" max="6401" width="19.5" style="27" customWidth="1"/>
    <col min="6402" max="6402" width="52.5" style="27" customWidth="1"/>
    <col min="6403" max="6405" width="18.25" style="27" customWidth="1"/>
    <col min="6406" max="6656" width="6.875" style="27"/>
    <col min="6657" max="6657" width="19.5" style="27" customWidth="1"/>
    <col min="6658" max="6658" width="52.5" style="27" customWidth="1"/>
    <col min="6659" max="6661" width="18.25" style="27" customWidth="1"/>
    <col min="6662" max="6912" width="6.875" style="27"/>
    <col min="6913" max="6913" width="19.5" style="27" customWidth="1"/>
    <col min="6914" max="6914" width="52.5" style="27" customWidth="1"/>
    <col min="6915" max="6917" width="18.25" style="27" customWidth="1"/>
    <col min="6918" max="7168" width="6.875" style="27"/>
    <col min="7169" max="7169" width="19.5" style="27" customWidth="1"/>
    <col min="7170" max="7170" width="52.5" style="27" customWidth="1"/>
    <col min="7171" max="7173" width="18.25" style="27" customWidth="1"/>
    <col min="7174" max="7424" width="6.875" style="27"/>
    <col min="7425" max="7425" width="19.5" style="27" customWidth="1"/>
    <col min="7426" max="7426" width="52.5" style="27" customWidth="1"/>
    <col min="7427" max="7429" width="18.25" style="27" customWidth="1"/>
    <col min="7430" max="7680" width="6.875" style="27"/>
    <col min="7681" max="7681" width="19.5" style="27" customWidth="1"/>
    <col min="7682" max="7682" width="52.5" style="27" customWidth="1"/>
    <col min="7683" max="7685" width="18.25" style="27" customWidth="1"/>
    <col min="7686" max="7936" width="6.875" style="27"/>
    <col min="7937" max="7937" width="19.5" style="27" customWidth="1"/>
    <col min="7938" max="7938" width="52.5" style="27" customWidth="1"/>
    <col min="7939" max="7941" width="18.25" style="27" customWidth="1"/>
    <col min="7942" max="8192" width="6.875" style="27"/>
    <col min="8193" max="8193" width="19.5" style="27" customWidth="1"/>
    <col min="8194" max="8194" width="52.5" style="27" customWidth="1"/>
    <col min="8195" max="8197" width="18.25" style="27" customWidth="1"/>
    <col min="8198" max="8448" width="6.875" style="27"/>
    <col min="8449" max="8449" width="19.5" style="27" customWidth="1"/>
    <col min="8450" max="8450" width="52.5" style="27" customWidth="1"/>
    <col min="8451" max="8453" width="18.25" style="27" customWidth="1"/>
    <col min="8454" max="8704" width="6.875" style="27"/>
    <col min="8705" max="8705" width="19.5" style="27" customWidth="1"/>
    <col min="8706" max="8706" width="52.5" style="27" customWidth="1"/>
    <col min="8707" max="8709" width="18.25" style="27" customWidth="1"/>
    <col min="8710" max="8960" width="6.875" style="27"/>
    <col min="8961" max="8961" width="19.5" style="27" customWidth="1"/>
    <col min="8962" max="8962" width="52.5" style="27" customWidth="1"/>
    <col min="8963" max="8965" width="18.25" style="27" customWidth="1"/>
    <col min="8966" max="9216" width="6.875" style="27"/>
    <col min="9217" max="9217" width="19.5" style="27" customWidth="1"/>
    <col min="9218" max="9218" width="52.5" style="27" customWidth="1"/>
    <col min="9219" max="9221" width="18.25" style="27" customWidth="1"/>
    <col min="9222" max="9472" width="6.875" style="27"/>
    <col min="9473" max="9473" width="19.5" style="27" customWidth="1"/>
    <col min="9474" max="9474" width="52.5" style="27" customWidth="1"/>
    <col min="9475" max="9477" width="18.25" style="27" customWidth="1"/>
    <col min="9478" max="9728" width="6.875" style="27"/>
    <col min="9729" max="9729" width="19.5" style="27" customWidth="1"/>
    <col min="9730" max="9730" width="52.5" style="27" customWidth="1"/>
    <col min="9731" max="9733" width="18.25" style="27" customWidth="1"/>
    <col min="9734" max="9984" width="6.875" style="27"/>
    <col min="9985" max="9985" width="19.5" style="27" customWidth="1"/>
    <col min="9986" max="9986" width="52.5" style="27" customWidth="1"/>
    <col min="9987" max="9989" width="18.25" style="27" customWidth="1"/>
    <col min="9990" max="10240" width="6.875" style="27"/>
    <col min="10241" max="10241" width="19.5" style="27" customWidth="1"/>
    <col min="10242" max="10242" width="52.5" style="27" customWidth="1"/>
    <col min="10243" max="10245" width="18.25" style="27" customWidth="1"/>
    <col min="10246" max="10496" width="6.875" style="27"/>
    <col min="10497" max="10497" width="19.5" style="27" customWidth="1"/>
    <col min="10498" max="10498" width="52.5" style="27" customWidth="1"/>
    <col min="10499" max="10501" width="18.25" style="27" customWidth="1"/>
    <col min="10502" max="10752" width="6.875" style="27"/>
    <col min="10753" max="10753" width="19.5" style="27" customWidth="1"/>
    <col min="10754" max="10754" width="52.5" style="27" customWidth="1"/>
    <col min="10755" max="10757" width="18.25" style="27" customWidth="1"/>
    <col min="10758" max="11008" width="6.875" style="27"/>
    <col min="11009" max="11009" width="19.5" style="27" customWidth="1"/>
    <col min="11010" max="11010" width="52.5" style="27" customWidth="1"/>
    <col min="11011" max="11013" width="18.25" style="27" customWidth="1"/>
    <col min="11014" max="11264" width="6.875" style="27"/>
    <col min="11265" max="11265" width="19.5" style="27" customWidth="1"/>
    <col min="11266" max="11266" width="52.5" style="27" customWidth="1"/>
    <col min="11267" max="11269" width="18.25" style="27" customWidth="1"/>
    <col min="11270" max="11520" width="6.875" style="27"/>
    <col min="11521" max="11521" width="19.5" style="27" customWidth="1"/>
    <col min="11522" max="11522" width="52.5" style="27" customWidth="1"/>
    <col min="11523" max="11525" width="18.25" style="27" customWidth="1"/>
    <col min="11526" max="11776" width="6.875" style="27"/>
    <col min="11777" max="11777" width="19.5" style="27" customWidth="1"/>
    <col min="11778" max="11778" width="52.5" style="27" customWidth="1"/>
    <col min="11779" max="11781" width="18.25" style="27" customWidth="1"/>
    <col min="11782" max="12032" width="6.875" style="27"/>
    <col min="12033" max="12033" width="19.5" style="27" customWidth="1"/>
    <col min="12034" max="12034" width="52.5" style="27" customWidth="1"/>
    <col min="12035" max="12037" width="18.25" style="27" customWidth="1"/>
    <col min="12038" max="12288" width="6.875" style="27"/>
    <col min="12289" max="12289" width="19.5" style="27" customWidth="1"/>
    <col min="12290" max="12290" width="52.5" style="27" customWidth="1"/>
    <col min="12291" max="12293" width="18.25" style="27" customWidth="1"/>
    <col min="12294" max="12544" width="6.875" style="27"/>
    <col min="12545" max="12545" width="19.5" style="27" customWidth="1"/>
    <col min="12546" max="12546" width="52.5" style="27" customWidth="1"/>
    <col min="12547" max="12549" width="18.25" style="27" customWidth="1"/>
    <col min="12550" max="12800" width="6.875" style="27"/>
    <col min="12801" max="12801" width="19.5" style="27" customWidth="1"/>
    <col min="12802" max="12802" width="52.5" style="27" customWidth="1"/>
    <col min="12803" max="12805" width="18.25" style="27" customWidth="1"/>
    <col min="12806" max="13056" width="6.875" style="27"/>
    <col min="13057" max="13057" width="19.5" style="27" customWidth="1"/>
    <col min="13058" max="13058" width="52.5" style="27" customWidth="1"/>
    <col min="13059" max="13061" width="18.25" style="27" customWidth="1"/>
    <col min="13062" max="13312" width="6.875" style="27"/>
    <col min="13313" max="13313" width="19.5" style="27" customWidth="1"/>
    <col min="13314" max="13314" width="52.5" style="27" customWidth="1"/>
    <col min="13315" max="13317" width="18.25" style="27" customWidth="1"/>
    <col min="13318" max="13568" width="6.875" style="27"/>
    <col min="13569" max="13569" width="19.5" style="27" customWidth="1"/>
    <col min="13570" max="13570" width="52.5" style="27" customWidth="1"/>
    <col min="13571" max="13573" width="18.25" style="27" customWidth="1"/>
    <col min="13574" max="13824" width="6.875" style="27"/>
    <col min="13825" max="13825" width="19.5" style="27" customWidth="1"/>
    <col min="13826" max="13826" width="52.5" style="27" customWidth="1"/>
    <col min="13827" max="13829" width="18.25" style="27" customWidth="1"/>
    <col min="13830" max="14080" width="6.875" style="27"/>
    <col min="14081" max="14081" width="19.5" style="27" customWidth="1"/>
    <col min="14082" max="14082" width="52.5" style="27" customWidth="1"/>
    <col min="14083" max="14085" width="18.25" style="27" customWidth="1"/>
    <col min="14086" max="14336" width="6.875" style="27"/>
    <col min="14337" max="14337" width="19.5" style="27" customWidth="1"/>
    <col min="14338" max="14338" width="52.5" style="27" customWidth="1"/>
    <col min="14339" max="14341" width="18.25" style="27" customWidth="1"/>
    <col min="14342" max="14592" width="6.875" style="27"/>
    <col min="14593" max="14593" width="19.5" style="27" customWidth="1"/>
    <col min="14594" max="14594" width="52.5" style="27" customWidth="1"/>
    <col min="14595" max="14597" width="18.25" style="27" customWidth="1"/>
    <col min="14598" max="14848" width="6.875" style="27"/>
    <col min="14849" max="14849" width="19.5" style="27" customWidth="1"/>
    <col min="14850" max="14850" width="52.5" style="27" customWidth="1"/>
    <col min="14851" max="14853" width="18.25" style="27" customWidth="1"/>
    <col min="14854" max="15104" width="6.875" style="27"/>
    <col min="15105" max="15105" width="19.5" style="27" customWidth="1"/>
    <col min="15106" max="15106" width="52.5" style="27" customWidth="1"/>
    <col min="15107" max="15109" width="18.25" style="27" customWidth="1"/>
    <col min="15110" max="15360" width="6.875" style="27"/>
    <col min="15361" max="15361" width="19.5" style="27" customWidth="1"/>
    <col min="15362" max="15362" width="52.5" style="27" customWidth="1"/>
    <col min="15363" max="15365" width="18.25" style="27" customWidth="1"/>
    <col min="15366" max="15616" width="6.875" style="27"/>
    <col min="15617" max="15617" width="19.5" style="27" customWidth="1"/>
    <col min="15618" max="15618" width="52.5" style="27" customWidth="1"/>
    <col min="15619" max="15621" width="18.25" style="27" customWidth="1"/>
    <col min="15622" max="15872" width="6.875" style="27"/>
    <col min="15873" max="15873" width="19.5" style="27" customWidth="1"/>
    <col min="15874" max="15874" width="52.5" style="27" customWidth="1"/>
    <col min="15875" max="15877" width="18.25" style="27" customWidth="1"/>
    <col min="15878" max="16128" width="6.875" style="27"/>
    <col min="16129" max="16129" width="19.5" style="27" customWidth="1"/>
    <col min="16130" max="16130" width="52.5" style="27" customWidth="1"/>
    <col min="16131" max="16133" width="18.25" style="27" customWidth="1"/>
    <col min="16134" max="16384" width="6.875" style="27"/>
  </cols>
  <sheetData>
    <row r="1" ht="20.1" customHeight="1" spans="1:5">
      <c r="A1" s="28" t="s">
        <v>619</v>
      </c>
      <c r="E1" s="110"/>
    </row>
    <row r="2" ht="33" spans="1:5">
      <c r="A2" s="111" t="s">
        <v>620</v>
      </c>
      <c r="B2" s="112"/>
      <c r="C2" s="112"/>
      <c r="D2" s="112"/>
      <c r="E2" s="112"/>
    </row>
    <row r="3" ht="20.1" customHeight="1" spans="1:5">
      <c r="A3" s="112"/>
      <c r="B3" s="112"/>
      <c r="C3" s="112"/>
      <c r="D3" s="112"/>
      <c r="E3" s="112"/>
    </row>
    <row r="4" ht="20.1" customHeight="1" spans="1:5">
      <c r="A4" s="113"/>
      <c r="B4" s="114"/>
      <c r="C4" s="114"/>
      <c r="D4" s="114"/>
      <c r="E4" s="115" t="s">
        <v>313</v>
      </c>
    </row>
    <row r="5" ht="20.1" customHeight="1" spans="1:5">
      <c r="A5" s="54" t="s">
        <v>350</v>
      </c>
      <c r="B5" s="116" t="s">
        <v>351</v>
      </c>
      <c r="C5" s="54" t="s">
        <v>621</v>
      </c>
      <c r="D5" s="54"/>
      <c r="E5" s="54"/>
    </row>
    <row r="6" ht="20.1" customHeight="1" spans="1:5">
      <c r="A6" s="117"/>
      <c r="B6" s="117"/>
      <c r="C6" s="118" t="s">
        <v>318</v>
      </c>
      <c r="D6" s="118" t="s">
        <v>353</v>
      </c>
      <c r="E6" s="118" t="s">
        <v>354</v>
      </c>
    </row>
    <row r="7" ht="20.1" customHeight="1" spans="1:5">
      <c r="A7" s="119"/>
      <c r="B7" s="120"/>
      <c r="C7" s="121"/>
      <c r="D7" s="122"/>
      <c r="E7" s="42"/>
    </row>
    <row r="8" ht="20.25" customHeight="1" spans="1:5">
      <c r="A8" s="123" t="s">
        <v>622</v>
      </c>
      <c r="B8" s="29"/>
      <c r="C8" s="29"/>
      <c r="D8" s="29"/>
      <c r="E8" s="29"/>
    </row>
    <row r="9" ht="20.25" customHeight="1" spans="1:5">
      <c r="A9" s="29"/>
      <c r="B9" s="29"/>
      <c r="C9" s="29"/>
      <c r="D9" s="29"/>
      <c r="E9" s="29"/>
    </row>
    <row r="10" customHeight="1" spans="1:5">
      <c r="A10" s="29"/>
      <c r="B10" s="29"/>
      <c r="C10" s="29"/>
      <c r="E10" s="29"/>
    </row>
    <row r="11" customHeight="1" spans="1:5">
      <c r="A11" s="29"/>
      <c r="B11" s="29"/>
      <c r="C11" s="29"/>
      <c r="D11" s="29"/>
      <c r="E11" s="29"/>
    </row>
    <row r="12" customHeight="1" spans="1:5">
      <c r="A12" s="29"/>
      <c r="B12" s="29"/>
      <c r="C12" s="29"/>
      <c r="E12" s="29"/>
    </row>
    <row r="13" customHeight="1" spans="1:5">
      <c r="A13" s="29"/>
      <c r="B13" s="29"/>
      <c r="D13" s="29"/>
      <c r="E13" s="29"/>
    </row>
    <row r="14" customHeight="1" spans="1:5">
      <c r="A14" s="29"/>
      <c r="E14" s="29"/>
    </row>
    <row r="15" customHeight="1" spans="2:2">
      <c r="B15" s="29"/>
    </row>
    <row r="16" customHeight="1" spans="2:2">
      <c r="B16" s="29"/>
    </row>
    <row r="17" customHeight="1" spans="2:2">
      <c r="B17" s="29"/>
    </row>
    <row r="18" customHeight="1" spans="2:2">
      <c r="B18" s="29"/>
    </row>
    <row r="19" customHeight="1" spans="2:2">
      <c r="B19" s="29"/>
    </row>
    <row r="20" customHeight="1" spans="2:2">
      <c r="B20" s="29"/>
    </row>
    <row r="22" customHeight="1" spans="2:2">
      <c r="B22" s="29"/>
    </row>
    <row r="23" customHeight="1" spans="2:2">
      <c r="B23" s="29"/>
    </row>
    <row r="25" customHeight="1" spans="2:2">
      <c r="B25" s="29"/>
    </row>
    <row r="26" customHeight="1" spans="2:2">
      <c r="B26" s="29"/>
    </row>
    <row r="27" customHeight="1" spans="4:4">
      <c r="D27" s="2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1" width="34.5" style="27" customWidth="1"/>
    <col min="2" max="2" width="34.5" style="73" customWidth="1"/>
    <col min="3" max="3" width="34.5" style="27" customWidth="1"/>
    <col min="4" max="4" width="34.5" style="73" customWidth="1"/>
    <col min="5" max="159" width="6.75" style="27" customWidth="1"/>
    <col min="160" max="256" width="6.875" style="27"/>
    <col min="257" max="260" width="34.5" style="27" customWidth="1"/>
    <col min="261" max="415" width="6.75" style="27" customWidth="1"/>
    <col min="416" max="512" width="6.875" style="27"/>
    <col min="513" max="516" width="34.5" style="27" customWidth="1"/>
    <col min="517" max="671" width="6.75" style="27" customWidth="1"/>
    <col min="672" max="768" width="6.875" style="27"/>
    <col min="769" max="772" width="34.5" style="27" customWidth="1"/>
    <col min="773" max="927" width="6.75" style="27" customWidth="1"/>
    <col min="928" max="1024" width="6.875" style="27"/>
    <col min="1025" max="1028" width="34.5" style="27" customWidth="1"/>
    <col min="1029" max="1183" width="6.75" style="27" customWidth="1"/>
    <col min="1184" max="1280" width="6.875" style="27"/>
    <col min="1281" max="1284" width="34.5" style="27" customWidth="1"/>
    <col min="1285" max="1439" width="6.75" style="27" customWidth="1"/>
    <col min="1440" max="1536" width="6.875" style="27"/>
    <col min="1537" max="1540" width="34.5" style="27" customWidth="1"/>
    <col min="1541" max="1695" width="6.75" style="27" customWidth="1"/>
    <col min="1696" max="1792" width="6.875" style="27"/>
    <col min="1793" max="1796" width="34.5" style="27" customWidth="1"/>
    <col min="1797" max="1951" width="6.75" style="27" customWidth="1"/>
    <col min="1952" max="2048" width="6.875" style="27"/>
    <col min="2049" max="2052" width="34.5" style="27" customWidth="1"/>
    <col min="2053" max="2207" width="6.75" style="27" customWidth="1"/>
    <col min="2208" max="2304" width="6.875" style="27"/>
    <col min="2305" max="2308" width="34.5" style="27" customWidth="1"/>
    <col min="2309" max="2463" width="6.75" style="27" customWidth="1"/>
    <col min="2464" max="2560" width="6.875" style="27"/>
    <col min="2561" max="2564" width="34.5" style="27" customWidth="1"/>
    <col min="2565" max="2719" width="6.75" style="27" customWidth="1"/>
    <col min="2720" max="2816" width="6.875" style="27"/>
    <col min="2817" max="2820" width="34.5" style="27" customWidth="1"/>
    <col min="2821" max="2975" width="6.75" style="27" customWidth="1"/>
    <col min="2976" max="3072" width="6.875" style="27"/>
    <col min="3073" max="3076" width="34.5" style="27" customWidth="1"/>
    <col min="3077" max="3231" width="6.75" style="27" customWidth="1"/>
    <col min="3232" max="3328" width="6.875" style="27"/>
    <col min="3329" max="3332" width="34.5" style="27" customWidth="1"/>
    <col min="3333" max="3487" width="6.75" style="27" customWidth="1"/>
    <col min="3488" max="3584" width="6.875" style="27"/>
    <col min="3585" max="3588" width="34.5" style="27" customWidth="1"/>
    <col min="3589" max="3743" width="6.75" style="27" customWidth="1"/>
    <col min="3744" max="3840" width="6.875" style="27"/>
    <col min="3841" max="3844" width="34.5" style="27" customWidth="1"/>
    <col min="3845" max="3999" width="6.75" style="27" customWidth="1"/>
    <col min="4000" max="4096" width="6.875" style="27"/>
    <col min="4097" max="4100" width="34.5" style="27" customWidth="1"/>
    <col min="4101" max="4255" width="6.75" style="27" customWidth="1"/>
    <col min="4256" max="4352" width="6.875" style="27"/>
    <col min="4353" max="4356" width="34.5" style="27" customWidth="1"/>
    <col min="4357" max="4511" width="6.75" style="27" customWidth="1"/>
    <col min="4512" max="4608" width="6.875" style="27"/>
    <col min="4609" max="4612" width="34.5" style="27" customWidth="1"/>
    <col min="4613" max="4767" width="6.75" style="27" customWidth="1"/>
    <col min="4768" max="4864" width="6.875" style="27"/>
    <col min="4865" max="4868" width="34.5" style="27" customWidth="1"/>
    <col min="4869" max="5023" width="6.75" style="27" customWidth="1"/>
    <col min="5024" max="5120" width="6.875" style="27"/>
    <col min="5121" max="5124" width="34.5" style="27" customWidth="1"/>
    <col min="5125" max="5279" width="6.75" style="27" customWidth="1"/>
    <col min="5280" max="5376" width="6.875" style="27"/>
    <col min="5377" max="5380" width="34.5" style="27" customWidth="1"/>
    <col min="5381" max="5535" width="6.75" style="27" customWidth="1"/>
    <col min="5536" max="5632" width="6.875" style="27"/>
    <col min="5633" max="5636" width="34.5" style="27" customWidth="1"/>
    <col min="5637" max="5791" width="6.75" style="27" customWidth="1"/>
    <col min="5792" max="5888" width="6.875" style="27"/>
    <col min="5889" max="5892" width="34.5" style="27" customWidth="1"/>
    <col min="5893" max="6047" width="6.75" style="27" customWidth="1"/>
    <col min="6048" max="6144" width="6.875" style="27"/>
    <col min="6145" max="6148" width="34.5" style="27" customWidth="1"/>
    <col min="6149" max="6303" width="6.75" style="27" customWidth="1"/>
    <col min="6304" max="6400" width="6.875" style="27"/>
    <col min="6401" max="6404" width="34.5" style="27" customWidth="1"/>
    <col min="6405" max="6559" width="6.75" style="27" customWidth="1"/>
    <col min="6560" max="6656" width="6.875" style="27"/>
    <col min="6657" max="6660" width="34.5" style="27" customWidth="1"/>
    <col min="6661" max="6815" width="6.75" style="27" customWidth="1"/>
    <col min="6816" max="6912" width="6.875" style="27"/>
    <col min="6913" max="6916" width="34.5" style="27" customWidth="1"/>
    <col min="6917" max="7071" width="6.75" style="27" customWidth="1"/>
    <col min="7072" max="7168" width="6.875" style="27"/>
    <col min="7169" max="7172" width="34.5" style="27" customWidth="1"/>
    <col min="7173" max="7327" width="6.75" style="27" customWidth="1"/>
    <col min="7328" max="7424" width="6.875" style="27"/>
    <col min="7425" max="7428" width="34.5" style="27" customWidth="1"/>
    <col min="7429" max="7583" width="6.75" style="27" customWidth="1"/>
    <col min="7584" max="7680" width="6.875" style="27"/>
    <col min="7681" max="7684" width="34.5" style="27" customWidth="1"/>
    <col min="7685" max="7839" width="6.75" style="27" customWidth="1"/>
    <col min="7840" max="7936" width="6.875" style="27"/>
    <col min="7937" max="7940" width="34.5" style="27" customWidth="1"/>
    <col min="7941" max="8095" width="6.75" style="27" customWidth="1"/>
    <col min="8096" max="8192" width="6.875" style="27"/>
    <col min="8193" max="8196" width="34.5" style="27" customWidth="1"/>
    <col min="8197" max="8351" width="6.75" style="27" customWidth="1"/>
    <col min="8352" max="8448" width="6.875" style="27"/>
    <col min="8449" max="8452" width="34.5" style="27" customWidth="1"/>
    <col min="8453" max="8607" width="6.75" style="27" customWidth="1"/>
    <col min="8608" max="8704" width="6.875" style="27"/>
    <col min="8705" max="8708" width="34.5" style="27" customWidth="1"/>
    <col min="8709" max="8863" width="6.75" style="27" customWidth="1"/>
    <col min="8864" max="8960" width="6.875" style="27"/>
    <col min="8961" max="8964" width="34.5" style="27" customWidth="1"/>
    <col min="8965" max="9119" width="6.75" style="27" customWidth="1"/>
    <col min="9120" max="9216" width="6.875" style="27"/>
    <col min="9217" max="9220" width="34.5" style="27" customWidth="1"/>
    <col min="9221" max="9375" width="6.75" style="27" customWidth="1"/>
    <col min="9376" max="9472" width="6.875" style="27"/>
    <col min="9473" max="9476" width="34.5" style="27" customWidth="1"/>
    <col min="9477" max="9631" width="6.75" style="27" customWidth="1"/>
    <col min="9632" max="9728" width="6.875" style="27"/>
    <col min="9729" max="9732" width="34.5" style="27" customWidth="1"/>
    <col min="9733" max="9887" width="6.75" style="27" customWidth="1"/>
    <col min="9888" max="9984" width="6.875" style="27"/>
    <col min="9985" max="9988" width="34.5" style="27" customWidth="1"/>
    <col min="9989" max="10143" width="6.75" style="27" customWidth="1"/>
    <col min="10144" max="10240" width="6.875" style="27"/>
    <col min="10241" max="10244" width="34.5" style="27" customWidth="1"/>
    <col min="10245" max="10399" width="6.75" style="27" customWidth="1"/>
    <col min="10400" max="10496" width="6.875" style="27"/>
    <col min="10497" max="10500" width="34.5" style="27" customWidth="1"/>
    <col min="10501" max="10655" width="6.75" style="27" customWidth="1"/>
    <col min="10656" max="10752" width="6.875" style="27"/>
    <col min="10753" max="10756" width="34.5" style="27" customWidth="1"/>
    <col min="10757" max="10911" width="6.75" style="27" customWidth="1"/>
    <col min="10912" max="11008" width="6.875" style="27"/>
    <col min="11009" max="11012" width="34.5" style="27" customWidth="1"/>
    <col min="11013" max="11167" width="6.75" style="27" customWidth="1"/>
    <col min="11168" max="11264" width="6.875" style="27"/>
    <col min="11265" max="11268" width="34.5" style="27" customWidth="1"/>
    <col min="11269" max="11423" width="6.75" style="27" customWidth="1"/>
    <col min="11424" max="11520" width="6.875" style="27"/>
    <col min="11521" max="11524" width="34.5" style="27" customWidth="1"/>
    <col min="11525" max="11679" width="6.75" style="27" customWidth="1"/>
    <col min="11680" max="11776" width="6.875" style="27"/>
    <col min="11777" max="11780" width="34.5" style="27" customWidth="1"/>
    <col min="11781" max="11935" width="6.75" style="27" customWidth="1"/>
    <col min="11936" max="12032" width="6.875" style="27"/>
    <col min="12033" max="12036" width="34.5" style="27" customWidth="1"/>
    <col min="12037" max="12191" width="6.75" style="27" customWidth="1"/>
    <col min="12192" max="12288" width="6.875" style="27"/>
    <col min="12289" max="12292" width="34.5" style="27" customWidth="1"/>
    <col min="12293" max="12447" width="6.75" style="27" customWidth="1"/>
    <col min="12448" max="12544" width="6.875" style="27"/>
    <col min="12545" max="12548" width="34.5" style="27" customWidth="1"/>
    <col min="12549" max="12703" width="6.75" style="27" customWidth="1"/>
    <col min="12704" max="12800" width="6.875" style="27"/>
    <col min="12801" max="12804" width="34.5" style="27" customWidth="1"/>
    <col min="12805" max="12959" width="6.75" style="27" customWidth="1"/>
    <col min="12960" max="13056" width="6.875" style="27"/>
    <col min="13057" max="13060" width="34.5" style="27" customWidth="1"/>
    <col min="13061" max="13215" width="6.75" style="27" customWidth="1"/>
    <col min="13216" max="13312" width="6.875" style="27"/>
    <col min="13313" max="13316" width="34.5" style="27" customWidth="1"/>
    <col min="13317" max="13471" width="6.75" style="27" customWidth="1"/>
    <col min="13472" max="13568" width="6.875" style="27"/>
    <col min="13569" max="13572" width="34.5" style="27" customWidth="1"/>
    <col min="13573" max="13727" width="6.75" style="27" customWidth="1"/>
    <col min="13728" max="13824" width="6.875" style="27"/>
    <col min="13825" max="13828" width="34.5" style="27" customWidth="1"/>
    <col min="13829" max="13983" width="6.75" style="27" customWidth="1"/>
    <col min="13984" max="14080" width="6.875" style="27"/>
    <col min="14081" max="14084" width="34.5" style="27" customWidth="1"/>
    <col min="14085" max="14239" width="6.75" style="27" customWidth="1"/>
    <col min="14240" max="14336" width="6.875" style="27"/>
    <col min="14337" max="14340" width="34.5" style="27" customWidth="1"/>
    <col min="14341" max="14495" width="6.75" style="27" customWidth="1"/>
    <col min="14496" max="14592" width="6.875" style="27"/>
    <col min="14593" max="14596" width="34.5" style="27" customWidth="1"/>
    <col min="14597" max="14751" width="6.75" style="27" customWidth="1"/>
    <col min="14752" max="14848" width="6.875" style="27"/>
    <col min="14849" max="14852" width="34.5" style="27" customWidth="1"/>
    <col min="14853" max="15007" width="6.75" style="27" customWidth="1"/>
    <col min="15008" max="15104" width="6.875" style="27"/>
    <col min="15105" max="15108" width="34.5" style="27" customWidth="1"/>
    <col min="15109" max="15263" width="6.75" style="27" customWidth="1"/>
    <col min="15264" max="15360" width="6.875" style="27"/>
    <col min="15361" max="15364" width="34.5" style="27" customWidth="1"/>
    <col min="15365" max="15519" width="6.75" style="27" customWidth="1"/>
    <col min="15520" max="15616" width="6.875" style="27"/>
    <col min="15617" max="15620" width="34.5" style="27" customWidth="1"/>
    <col min="15621" max="15775" width="6.75" style="27" customWidth="1"/>
    <col min="15776" max="15872" width="6.875" style="27"/>
    <col min="15873" max="15876" width="34.5" style="27" customWidth="1"/>
    <col min="15877" max="16031" width="6.75" style="27" customWidth="1"/>
    <col min="16032" max="16128" width="6.875" style="27"/>
    <col min="16129" max="16132" width="34.5" style="27" customWidth="1"/>
    <col min="16133" max="16287" width="6.75" style="27" customWidth="1"/>
    <col min="16288" max="16384" width="6.875" style="27"/>
  </cols>
  <sheetData>
    <row r="1" customHeight="1" spans="1:251">
      <c r="A1" s="28" t="s">
        <v>623</v>
      </c>
      <c r="B1" s="74"/>
      <c r="C1" s="75"/>
      <c r="D1" s="76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</row>
    <row r="2" ht="33" spans="1:251">
      <c r="A2" s="77" t="s">
        <v>624</v>
      </c>
      <c r="B2" s="78"/>
      <c r="C2" s="79"/>
      <c r="D2" s="78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</row>
    <row r="3" customHeight="1" spans="1:251">
      <c r="A3" s="80"/>
      <c r="B3" s="78"/>
      <c r="C3" s="79"/>
      <c r="D3" s="78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</row>
    <row r="4" customHeight="1" spans="1:251">
      <c r="A4" s="36"/>
      <c r="B4" s="81"/>
      <c r="C4" s="82"/>
      <c r="D4" s="83" t="s">
        <v>625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</row>
    <row r="5" ht="23.25" customHeight="1" spans="1:251">
      <c r="A5" s="54" t="s">
        <v>314</v>
      </c>
      <c r="B5" s="84"/>
      <c r="C5" s="54" t="s">
        <v>315</v>
      </c>
      <c r="D5" s="84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</row>
    <row r="6" ht="24" customHeight="1" spans="1:251">
      <c r="A6" s="85" t="s">
        <v>316</v>
      </c>
      <c r="B6" s="86" t="s">
        <v>626</v>
      </c>
      <c r="C6" s="85" t="s">
        <v>316</v>
      </c>
      <c r="D6" s="87" t="s">
        <v>626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</row>
    <row r="7" customHeight="1" spans="1:251">
      <c r="A7" s="88" t="s">
        <v>627</v>
      </c>
      <c r="B7" s="89">
        <v>6038.75</v>
      </c>
      <c r="C7" s="90" t="s">
        <v>356</v>
      </c>
      <c r="D7" s="91">
        <v>1883.93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</row>
    <row r="8" customHeight="1" spans="1:251">
      <c r="A8" s="92" t="s">
        <v>628</v>
      </c>
      <c r="B8" s="62"/>
      <c r="C8" s="90" t="s">
        <v>629</v>
      </c>
      <c r="D8" s="93">
        <v>0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</row>
    <row r="9" customHeight="1" spans="1:251">
      <c r="A9" s="94" t="s">
        <v>630</v>
      </c>
      <c r="B9" s="89"/>
      <c r="C9" s="90" t="s">
        <v>631</v>
      </c>
      <c r="D9" s="93"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</row>
    <row r="10" customHeight="1" spans="1:251">
      <c r="A10" s="95" t="s">
        <v>632</v>
      </c>
      <c r="B10" s="96"/>
      <c r="C10" s="90" t="s">
        <v>380</v>
      </c>
      <c r="D10" s="93">
        <v>26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</row>
    <row r="11" customHeight="1" spans="1:251">
      <c r="A11" s="95" t="s">
        <v>633</v>
      </c>
      <c r="B11" s="96"/>
      <c r="C11" s="90" t="s">
        <v>634</v>
      </c>
      <c r="D11" s="93">
        <v>114.61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</row>
    <row r="12" customHeight="1" spans="1:251">
      <c r="A12" s="95" t="s">
        <v>635</v>
      </c>
      <c r="B12" s="62"/>
      <c r="C12" s="90" t="s">
        <v>394</v>
      </c>
      <c r="D12" s="93">
        <v>587.12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</row>
    <row r="13" customHeight="1" spans="1:251">
      <c r="A13" s="95"/>
      <c r="B13" s="97"/>
      <c r="C13" s="90" t="s">
        <v>436</v>
      </c>
      <c r="D13" s="93">
        <v>230.38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</row>
    <row r="14" customHeight="1" spans="1:251">
      <c r="A14" s="95"/>
      <c r="B14" s="98"/>
      <c r="C14" s="90" t="s">
        <v>452</v>
      </c>
      <c r="D14" s="93">
        <v>5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</row>
    <row r="15" customHeight="1" spans="1:251">
      <c r="A15" s="95"/>
      <c r="B15" s="98"/>
      <c r="C15" s="90" t="s">
        <v>458</v>
      </c>
      <c r="D15" s="93">
        <v>1083.11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</row>
    <row r="16" customHeight="1" spans="1:251">
      <c r="A16" s="95"/>
      <c r="B16" s="98"/>
      <c r="C16" s="90" t="s">
        <v>480</v>
      </c>
      <c r="D16" s="93">
        <v>1910.47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</row>
    <row r="17" customHeight="1" spans="1:251">
      <c r="A17" s="95"/>
      <c r="B17" s="98"/>
      <c r="C17" s="90" t="s">
        <v>636</v>
      </c>
      <c r="D17" s="93">
        <v>118.13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</row>
    <row r="18" customHeight="1" spans="1:251">
      <c r="A18" s="99"/>
      <c r="B18" s="98"/>
      <c r="C18" s="90" t="s">
        <v>505</v>
      </c>
      <c r="D18" s="93">
        <v>0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</row>
    <row r="19" customHeight="1" spans="1:251">
      <c r="A19" s="99"/>
      <c r="B19" s="98"/>
      <c r="C19" s="90" t="s">
        <v>511</v>
      </c>
      <c r="D19" s="93">
        <v>80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</row>
    <row r="20" customHeight="1" spans="1:251">
      <c r="A20" s="100" t="s">
        <v>637</v>
      </c>
      <c r="B20" s="101">
        <f>SUM(B7:B17)</f>
        <v>6038.75</v>
      </c>
      <c r="C20" s="102" t="s">
        <v>638</v>
      </c>
      <c r="D20" s="103">
        <f>SUM(D7:D19)</f>
        <v>6038.75</v>
      </c>
      <c r="F20" s="29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</row>
    <row r="21" customHeight="1" spans="1:251">
      <c r="A21" s="95" t="s">
        <v>639</v>
      </c>
      <c r="B21" s="101"/>
      <c r="C21" s="104" t="s">
        <v>640</v>
      </c>
      <c r="D21" s="103">
        <f>B23-D20</f>
        <v>0</v>
      </c>
      <c r="E21" s="29"/>
      <c r="F21" s="29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</row>
    <row r="22" customHeight="1" spans="1:251">
      <c r="A22" s="95" t="s">
        <v>641</v>
      </c>
      <c r="B22" s="62"/>
      <c r="C22" s="105"/>
      <c r="D22" s="103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</row>
    <row r="23" customHeight="1" spans="1:5">
      <c r="A23" s="106" t="s">
        <v>642</v>
      </c>
      <c r="B23" s="107">
        <f>B20+B21+B22</f>
        <v>6038.75</v>
      </c>
      <c r="C23" s="108" t="s">
        <v>643</v>
      </c>
      <c r="D23" s="103">
        <f>D20+D21</f>
        <v>6038.75</v>
      </c>
      <c r="E23" s="29"/>
    </row>
    <row r="30" customHeight="1" spans="3:3">
      <c r="C30" s="2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76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9"/>
  <sheetViews>
    <sheetView showGridLines="0" showZeros="0" workbookViewId="0">
      <pane xSplit="2" ySplit="6" topLeftCell="C7" activePane="bottomRight" state="frozen"/>
      <selection/>
      <selection pane="topRight"/>
      <selection pane="bottomLeft"/>
      <selection pane="bottomRight" activeCell="F19" sqref="F19"/>
    </sheetView>
  </sheetViews>
  <sheetFormatPr defaultColWidth="6.875" defaultRowHeight="12.75" customHeight="1"/>
  <cols>
    <col min="1" max="1" width="16.375" style="27" customWidth="1"/>
    <col min="2" max="2" width="44.625" style="27" customWidth="1"/>
    <col min="3" max="12" width="12.625" style="27" customWidth="1"/>
    <col min="13" max="256" width="6.875" style="27"/>
    <col min="257" max="257" width="9.25" style="27" customWidth="1"/>
    <col min="258" max="258" width="44.625" style="27" customWidth="1"/>
    <col min="259" max="268" width="12.625" style="27" customWidth="1"/>
    <col min="269" max="512" width="6.875" style="27"/>
    <col min="513" max="513" width="9.25" style="27" customWidth="1"/>
    <col min="514" max="514" width="44.625" style="27" customWidth="1"/>
    <col min="515" max="524" width="12.625" style="27" customWidth="1"/>
    <col min="525" max="768" width="6.875" style="27"/>
    <col min="769" max="769" width="9.25" style="27" customWidth="1"/>
    <col min="770" max="770" width="44.625" style="27" customWidth="1"/>
    <col min="771" max="780" width="12.625" style="27" customWidth="1"/>
    <col min="781" max="1024" width="6.875" style="27"/>
    <col min="1025" max="1025" width="9.25" style="27" customWidth="1"/>
    <col min="1026" max="1026" width="44.625" style="27" customWidth="1"/>
    <col min="1027" max="1036" width="12.625" style="27" customWidth="1"/>
    <col min="1037" max="1280" width="6.875" style="27"/>
    <col min="1281" max="1281" width="9.25" style="27" customWidth="1"/>
    <col min="1282" max="1282" width="44.625" style="27" customWidth="1"/>
    <col min="1283" max="1292" width="12.625" style="27" customWidth="1"/>
    <col min="1293" max="1536" width="6.875" style="27"/>
    <col min="1537" max="1537" width="9.25" style="27" customWidth="1"/>
    <col min="1538" max="1538" width="44.625" style="27" customWidth="1"/>
    <col min="1539" max="1548" width="12.625" style="27" customWidth="1"/>
    <col min="1549" max="1792" width="6.875" style="27"/>
    <col min="1793" max="1793" width="9.25" style="27" customWidth="1"/>
    <col min="1794" max="1794" width="44.625" style="27" customWidth="1"/>
    <col min="1795" max="1804" width="12.625" style="27" customWidth="1"/>
    <col min="1805" max="2048" width="6.875" style="27"/>
    <col min="2049" max="2049" width="9.25" style="27" customWidth="1"/>
    <col min="2050" max="2050" width="44.625" style="27" customWidth="1"/>
    <col min="2051" max="2060" width="12.625" style="27" customWidth="1"/>
    <col min="2061" max="2304" width="6.875" style="27"/>
    <col min="2305" max="2305" width="9.25" style="27" customWidth="1"/>
    <col min="2306" max="2306" width="44.625" style="27" customWidth="1"/>
    <col min="2307" max="2316" width="12.625" style="27" customWidth="1"/>
    <col min="2317" max="2560" width="6.875" style="27"/>
    <col min="2561" max="2561" width="9.25" style="27" customWidth="1"/>
    <col min="2562" max="2562" width="44.625" style="27" customWidth="1"/>
    <col min="2563" max="2572" width="12.625" style="27" customWidth="1"/>
    <col min="2573" max="2816" width="6.875" style="27"/>
    <col min="2817" max="2817" width="9.25" style="27" customWidth="1"/>
    <col min="2818" max="2818" width="44.625" style="27" customWidth="1"/>
    <col min="2819" max="2828" width="12.625" style="27" customWidth="1"/>
    <col min="2829" max="3072" width="6.875" style="27"/>
    <col min="3073" max="3073" width="9.25" style="27" customWidth="1"/>
    <col min="3074" max="3074" width="44.625" style="27" customWidth="1"/>
    <col min="3075" max="3084" width="12.625" style="27" customWidth="1"/>
    <col min="3085" max="3328" width="6.875" style="27"/>
    <col min="3329" max="3329" width="9.25" style="27" customWidth="1"/>
    <col min="3330" max="3330" width="44.625" style="27" customWidth="1"/>
    <col min="3331" max="3340" width="12.625" style="27" customWidth="1"/>
    <col min="3341" max="3584" width="6.875" style="27"/>
    <col min="3585" max="3585" width="9.25" style="27" customWidth="1"/>
    <col min="3586" max="3586" width="44.625" style="27" customWidth="1"/>
    <col min="3587" max="3596" width="12.625" style="27" customWidth="1"/>
    <col min="3597" max="3840" width="6.875" style="27"/>
    <col min="3841" max="3841" width="9.25" style="27" customWidth="1"/>
    <col min="3842" max="3842" width="44.625" style="27" customWidth="1"/>
    <col min="3843" max="3852" width="12.625" style="27" customWidth="1"/>
    <col min="3853" max="4096" width="6.875" style="27"/>
    <col min="4097" max="4097" width="9.25" style="27" customWidth="1"/>
    <col min="4098" max="4098" width="44.625" style="27" customWidth="1"/>
    <col min="4099" max="4108" width="12.625" style="27" customWidth="1"/>
    <col min="4109" max="4352" width="6.875" style="27"/>
    <col min="4353" max="4353" width="9.25" style="27" customWidth="1"/>
    <col min="4354" max="4354" width="44.625" style="27" customWidth="1"/>
    <col min="4355" max="4364" width="12.625" style="27" customWidth="1"/>
    <col min="4365" max="4608" width="6.875" style="27"/>
    <col min="4609" max="4609" width="9.25" style="27" customWidth="1"/>
    <col min="4610" max="4610" width="44.625" style="27" customWidth="1"/>
    <col min="4611" max="4620" width="12.625" style="27" customWidth="1"/>
    <col min="4621" max="4864" width="6.875" style="27"/>
    <col min="4865" max="4865" width="9.25" style="27" customWidth="1"/>
    <col min="4866" max="4866" width="44.625" style="27" customWidth="1"/>
    <col min="4867" max="4876" width="12.625" style="27" customWidth="1"/>
    <col min="4877" max="5120" width="6.875" style="27"/>
    <col min="5121" max="5121" width="9.25" style="27" customWidth="1"/>
    <col min="5122" max="5122" width="44.625" style="27" customWidth="1"/>
    <col min="5123" max="5132" width="12.625" style="27" customWidth="1"/>
    <col min="5133" max="5376" width="6.875" style="27"/>
    <col min="5377" max="5377" width="9.25" style="27" customWidth="1"/>
    <col min="5378" max="5378" width="44.625" style="27" customWidth="1"/>
    <col min="5379" max="5388" width="12.625" style="27" customWidth="1"/>
    <col min="5389" max="5632" width="6.875" style="27"/>
    <col min="5633" max="5633" width="9.25" style="27" customWidth="1"/>
    <col min="5634" max="5634" width="44.625" style="27" customWidth="1"/>
    <col min="5635" max="5644" width="12.625" style="27" customWidth="1"/>
    <col min="5645" max="5888" width="6.875" style="27"/>
    <col min="5889" max="5889" width="9.25" style="27" customWidth="1"/>
    <col min="5890" max="5890" width="44.625" style="27" customWidth="1"/>
    <col min="5891" max="5900" width="12.625" style="27" customWidth="1"/>
    <col min="5901" max="6144" width="6.875" style="27"/>
    <col min="6145" max="6145" width="9.25" style="27" customWidth="1"/>
    <col min="6146" max="6146" width="44.625" style="27" customWidth="1"/>
    <col min="6147" max="6156" width="12.625" style="27" customWidth="1"/>
    <col min="6157" max="6400" width="6.875" style="27"/>
    <col min="6401" max="6401" width="9.25" style="27" customWidth="1"/>
    <col min="6402" max="6402" width="44.625" style="27" customWidth="1"/>
    <col min="6403" max="6412" width="12.625" style="27" customWidth="1"/>
    <col min="6413" max="6656" width="6.875" style="27"/>
    <col min="6657" max="6657" width="9.25" style="27" customWidth="1"/>
    <col min="6658" max="6658" width="44.625" style="27" customWidth="1"/>
    <col min="6659" max="6668" width="12.625" style="27" customWidth="1"/>
    <col min="6669" max="6912" width="6.875" style="27"/>
    <col min="6913" max="6913" width="9.25" style="27" customWidth="1"/>
    <col min="6914" max="6914" width="44.625" style="27" customWidth="1"/>
    <col min="6915" max="6924" width="12.625" style="27" customWidth="1"/>
    <col min="6925" max="7168" width="6.875" style="27"/>
    <col min="7169" max="7169" width="9.25" style="27" customWidth="1"/>
    <col min="7170" max="7170" width="44.625" style="27" customWidth="1"/>
    <col min="7171" max="7180" width="12.625" style="27" customWidth="1"/>
    <col min="7181" max="7424" width="6.875" style="27"/>
    <col min="7425" max="7425" width="9.25" style="27" customWidth="1"/>
    <col min="7426" max="7426" width="44.625" style="27" customWidth="1"/>
    <col min="7427" max="7436" width="12.625" style="27" customWidth="1"/>
    <col min="7437" max="7680" width="6.875" style="27"/>
    <col min="7681" max="7681" width="9.25" style="27" customWidth="1"/>
    <col min="7682" max="7682" width="44.625" style="27" customWidth="1"/>
    <col min="7683" max="7692" width="12.625" style="27" customWidth="1"/>
    <col min="7693" max="7936" width="6.875" style="27"/>
    <col min="7937" max="7937" width="9.25" style="27" customWidth="1"/>
    <col min="7938" max="7938" width="44.625" style="27" customWidth="1"/>
    <col min="7939" max="7948" width="12.625" style="27" customWidth="1"/>
    <col min="7949" max="8192" width="6.875" style="27"/>
    <col min="8193" max="8193" width="9.25" style="27" customWidth="1"/>
    <col min="8194" max="8194" width="44.625" style="27" customWidth="1"/>
    <col min="8195" max="8204" width="12.625" style="27" customWidth="1"/>
    <col min="8205" max="8448" width="6.875" style="27"/>
    <col min="8449" max="8449" width="9.25" style="27" customWidth="1"/>
    <col min="8450" max="8450" width="44.625" style="27" customWidth="1"/>
    <col min="8451" max="8460" width="12.625" style="27" customWidth="1"/>
    <col min="8461" max="8704" width="6.875" style="27"/>
    <col min="8705" max="8705" width="9.25" style="27" customWidth="1"/>
    <col min="8706" max="8706" width="44.625" style="27" customWidth="1"/>
    <col min="8707" max="8716" width="12.625" style="27" customWidth="1"/>
    <col min="8717" max="8960" width="6.875" style="27"/>
    <col min="8961" max="8961" width="9.25" style="27" customWidth="1"/>
    <col min="8962" max="8962" width="44.625" style="27" customWidth="1"/>
    <col min="8963" max="8972" width="12.625" style="27" customWidth="1"/>
    <col min="8973" max="9216" width="6.875" style="27"/>
    <col min="9217" max="9217" width="9.25" style="27" customWidth="1"/>
    <col min="9218" max="9218" width="44.625" style="27" customWidth="1"/>
    <col min="9219" max="9228" width="12.625" style="27" customWidth="1"/>
    <col min="9229" max="9472" width="6.875" style="27"/>
    <col min="9473" max="9473" width="9.25" style="27" customWidth="1"/>
    <col min="9474" max="9474" width="44.625" style="27" customWidth="1"/>
    <col min="9475" max="9484" width="12.625" style="27" customWidth="1"/>
    <col min="9485" max="9728" width="6.875" style="27"/>
    <col min="9729" max="9729" width="9.25" style="27" customWidth="1"/>
    <col min="9730" max="9730" width="44.625" style="27" customWidth="1"/>
    <col min="9731" max="9740" width="12.625" style="27" customWidth="1"/>
    <col min="9741" max="9984" width="6.875" style="27"/>
    <col min="9985" max="9985" width="9.25" style="27" customWidth="1"/>
    <col min="9986" max="9986" width="44.625" style="27" customWidth="1"/>
    <col min="9987" max="9996" width="12.625" style="27" customWidth="1"/>
    <col min="9997" max="10240" width="6.875" style="27"/>
    <col min="10241" max="10241" width="9.25" style="27" customWidth="1"/>
    <col min="10242" max="10242" width="44.625" style="27" customWidth="1"/>
    <col min="10243" max="10252" width="12.625" style="27" customWidth="1"/>
    <col min="10253" max="10496" width="6.875" style="27"/>
    <col min="10497" max="10497" width="9.25" style="27" customWidth="1"/>
    <col min="10498" max="10498" width="44.625" style="27" customWidth="1"/>
    <col min="10499" max="10508" width="12.625" style="27" customWidth="1"/>
    <col min="10509" max="10752" width="6.875" style="27"/>
    <col min="10753" max="10753" width="9.25" style="27" customWidth="1"/>
    <col min="10754" max="10754" width="44.625" style="27" customWidth="1"/>
    <col min="10755" max="10764" width="12.625" style="27" customWidth="1"/>
    <col min="10765" max="11008" width="6.875" style="27"/>
    <col min="11009" max="11009" width="9.25" style="27" customWidth="1"/>
    <col min="11010" max="11010" width="44.625" style="27" customWidth="1"/>
    <col min="11011" max="11020" width="12.625" style="27" customWidth="1"/>
    <col min="11021" max="11264" width="6.875" style="27"/>
    <col min="11265" max="11265" width="9.25" style="27" customWidth="1"/>
    <col min="11266" max="11266" width="44.625" style="27" customWidth="1"/>
    <col min="11267" max="11276" width="12.625" style="27" customWidth="1"/>
    <col min="11277" max="11520" width="6.875" style="27"/>
    <col min="11521" max="11521" width="9.25" style="27" customWidth="1"/>
    <col min="11522" max="11522" width="44.625" style="27" customWidth="1"/>
    <col min="11523" max="11532" width="12.625" style="27" customWidth="1"/>
    <col min="11533" max="11776" width="6.875" style="27"/>
    <col min="11777" max="11777" width="9.25" style="27" customWidth="1"/>
    <col min="11778" max="11778" width="44.625" style="27" customWidth="1"/>
    <col min="11779" max="11788" width="12.625" style="27" customWidth="1"/>
    <col min="11789" max="12032" width="6.875" style="27"/>
    <col min="12033" max="12033" width="9.25" style="27" customWidth="1"/>
    <col min="12034" max="12034" width="44.625" style="27" customWidth="1"/>
    <col min="12035" max="12044" width="12.625" style="27" customWidth="1"/>
    <col min="12045" max="12288" width="6.875" style="27"/>
    <col min="12289" max="12289" width="9.25" style="27" customWidth="1"/>
    <col min="12290" max="12290" width="44.625" style="27" customWidth="1"/>
    <col min="12291" max="12300" width="12.625" style="27" customWidth="1"/>
    <col min="12301" max="12544" width="6.875" style="27"/>
    <col min="12545" max="12545" width="9.25" style="27" customWidth="1"/>
    <col min="12546" max="12546" width="44.625" style="27" customWidth="1"/>
    <col min="12547" max="12556" width="12.625" style="27" customWidth="1"/>
    <col min="12557" max="12800" width="6.875" style="27"/>
    <col min="12801" max="12801" width="9.25" style="27" customWidth="1"/>
    <col min="12802" max="12802" width="44.625" style="27" customWidth="1"/>
    <col min="12803" max="12812" width="12.625" style="27" customWidth="1"/>
    <col min="12813" max="13056" width="6.875" style="27"/>
    <col min="13057" max="13057" width="9.25" style="27" customWidth="1"/>
    <col min="13058" max="13058" width="44.625" style="27" customWidth="1"/>
    <col min="13059" max="13068" width="12.625" style="27" customWidth="1"/>
    <col min="13069" max="13312" width="6.875" style="27"/>
    <col min="13313" max="13313" width="9.25" style="27" customWidth="1"/>
    <col min="13314" max="13314" width="44.625" style="27" customWidth="1"/>
    <col min="13315" max="13324" width="12.625" style="27" customWidth="1"/>
    <col min="13325" max="13568" width="6.875" style="27"/>
    <col min="13569" max="13569" width="9.25" style="27" customWidth="1"/>
    <col min="13570" max="13570" width="44.625" style="27" customWidth="1"/>
    <col min="13571" max="13580" width="12.625" style="27" customWidth="1"/>
    <col min="13581" max="13824" width="6.875" style="27"/>
    <col min="13825" max="13825" width="9.25" style="27" customWidth="1"/>
    <col min="13826" max="13826" width="44.625" style="27" customWidth="1"/>
    <col min="13827" max="13836" width="12.625" style="27" customWidth="1"/>
    <col min="13837" max="14080" width="6.875" style="27"/>
    <col min="14081" max="14081" width="9.25" style="27" customWidth="1"/>
    <col min="14082" max="14082" width="44.625" style="27" customWidth="1"/>
    <col min="14083" max="14092" width="12.625" style="27" customWidth="1"/>
    <col min="14093" max="14336" width="6.875" style="27"/>
    <col min="14337" max="14337" width="9.25" style="27" customWidth="1"/>
    <col min="14338" max="14338" width="44.625" style="27" customWidth="1"/>
    <col min="14339" max="14348" width="12.625" style="27" customWidth="1"/>
    <col min="14349" max="14592" width="6.875" style="27"/>
    <col min="14593" max="14593" width="9.25" style="27" customWidth="1"/>
    <col min="14594" max="14594" width="44.625" style="27" customWidth="1"/>
    <col min="14595" max="14604" width="12.625" style="27" customWidth="1"/>
    <col min="14605" max="14848" width="6.875" style="27"/>
    <col min="14849" max="14849" width="9.25" style="27" customWidth="1"/>
    <col min="14850" max="14850" width="44.625" style="27" customWidth="1"/>
    <col min="14851" max="14860" width="12.625" style="27" customWidth="1"/>
    <col min="14861" max="15104" width="6.875" style="27"/>
    <col min="15105" max="15105" width="9.25" style="27" customWidth="1"/>
    <col min="15106" max="15106" width="44.625" style="27" customWidth="1"/>
    <col min="15107" max="15116" width="12.625" style="27" customWidth="1"/>
    <col min="15117" max="15360" width="6.875" style="27"/>
    <col min="15361" max="15361" width="9.25" style="27" customWidth="1"/>
    <col min="15362" max="15362" width="44.625" style="27" customWidth="1"/>
    <col min="15363" max="15372" width="12.625" style="27" customWidth="1"/>
    <col min="15373" max="15616" width="6.875" style="27"/>
    <col min="15617" max="15617" width="9.25" style="27" customWidth="1"/>
    <col min="15618" max="15618" width="44.625" style="27" customWidth="1"/>
    <col min="15619" max="15628" width="12.625" style="27" customWidth="1"/>
    <col min="15629" max="15872" width="6.875" style="27"/>
    <col min="15873" max="15873" width="9.25" style="27" customWidth="1"/>
    <col min="15874" max="15874" width="44.625" style="27" customWidth="1"/>
    <col min="15875" max="15884" width="12.625" style="27" customWidth="1"/>
    <col min="15885" max="16128" width="6.875" style="27"/>
    <col min="16129" max="16129" width="9.25" style="27" customWidth="1"/>
    <col min="16130" max="16130" width="44.625" style="27" customWidth="1"/>
    <col min="16131" max="16140" width="12.625" style="27" customWidth="1"/>
    <col min="16141" max="16384" width="6.875" style="27"/>
  </cols>
  <sheetData>
    <row r="1" ht="20.1" customHeight="1" spans="1:12">
      <c r="A1" s="28" t="s">
        <v>644</v>
      </c>
      <c r="L1" s="70"/>
    </row>
    <row r="2" ht="27" customHeight="1" spans="1:12">
      <c r="A2" s="30" t="s">
        <v>645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ht="20.1" customHeight="1" spans="1:1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ht="20.1" customHeight="1" spans="1:1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71" t="s">
        <v>313</v>
      </c>
    </row>
    <row r="5" ht="24" customHeight="1" spans="1:12">
      <c r="A5" s="54" t="s">
        <v>646</v>
      </c>
      <c r="B5" s="54"/>
      <c r="C5" s="55" t="s">
        <v>318</v>
      </c>
      <c r="D5" s="38" t="s">
        <v>641</v>
      </c>
      <c r="E5" s="38" t="s">
        <v>627</v>
      </c>
      <c r="F5" s="38" t="s">
        <v>628</v>
      </c>
      <c r="G5" s="38" t="s">
        <v>630</v>
      </c>
      <c r="H5" s="56" t="s">
        <v>632</v>
      </c>
      <c r="I5" s="55"/>
      <c r="J5" s="38" t="s">
        <v>633</v>
      </c>
      <c r="K5" s="38" t="s">
        <v>635</v>
      </c>
      <c r="L5" s="72" t="s">
        <v>639</v>
      </c>
    </row>
    <row r="6" ht="27" customHeight="1" spans="1:12">
      <c r="A6" s="57" t="s">
        <v>350</v>
      </c>
      <c r="B6" s="58" t="s">
        <v>351</v>
      </c>
      <c r="C6" s="59"/>
      <c r="D6" s="59"/>
      <c r="E6" s="59"/>
      <c r="F6" s="59"/>
      <c r="G6" s="59"/>
      <c r="H6" s="38" t="s">
        <v>647</v>
      </c>
      <c r="I6" s="38" t="s">
        <v>648</v>
      </c>
      <c r="J6" s="59"/>
      <c r="K6" s="59"/>
      <c r="L6" s="59"/>
    </row>
    <row r="7" customFormat="1" ht="27" customHeight="1" spans="1:12">
      <c r="A7" s="57"/>
      <c r="B7" s="58"/>
      <c r="C7" s="60">
        <v>6038.75</v>
      </c>
      <c r="D7" s="60"/>
      <c r="E7" s="60">
        <v>6038.75</v>
      </c>
      <c r="F7" s="59"/>
      <c r="G7" s="59"/>
      <c r="H7" s="38"/>
      <c r="I7" s="38"/>
      <c r="J7" s="59"/>
      <c r="K7" s="59"/>
      <c r="L7" s="59"/>
    </row>
    <row r="8" s="51" customFormat="1" ht="20" customHeight="1" spans="1:12">
      <c r="A8" s="61" t="s">
        <v>355</v>
      </c>
      <c r="B8" s="61" t="s">
        <v>649</v>
      </c>
      <c r="C8" s="41">
        <f>SUM(D8:L8)</f>
        <v>1883.92</v>
      </c>
      <c r="D8" s="41"/>
      <c r="E8" s="41">
        <v>1883.92</v>
      </c>
      <c r="F8" s="62"/>
      <c r="G8" s="62"/>
      <c r="H8" s="62"/>
      <c r="I8" s="62"/>
      <c r="J8" s="62"/>
      <c r="K8" s="62"/>
      <c r="L8" s="62"/>
    </row>
    <row r="9" s="51" customFormat="1" ht="20" customHeight="1" spans="1:12">
      <c r="A9" s="61" t="s">
        <v>357</v>
      </c>
      <c r="B9" s="61" t="s">
        <v>650</v>
      </c>
      <c r="C9" s="41">
        <f t="shared" ref="C9:C40" si="0">SUM(D9:L9)</f>
        <v>63.28</v>
      </c>
      <c r="D9" s="63"/>
      <c r="E9" s="63">
        <v>63.28</v>
      </c>
      <c r="F9" s="64"/>
      <c r="G9" s="64"/>
      <c r="H9" s="64"/>
      <c r="I9" s="64"/>
      <c r="J9" s="64"/>
      <c r="K9" s="64"/>
      <c r="L9" s="64"/>
    </row>
    <row r="10" s="51" customFormat="1" ht="20" customHeight="1" spans="1:12">
      <c r="A10" s="197" t="s">
        <v>359</v>
      </c>
      <c r="B10" s="61" t="s">
        <v>651</v>
      </c>
      <c r="C10" s="41">
        <f t="shared" si="0"/>
        <v>38.08</v>
      </c>
      <c r="D10" s="63"/>
      <c r="E10" s="63">
        <v>38.08</v>
      </c>
      <c r="F10" s="64"/>
      <c r="G10" s="64"/>
      <c r="H10" s="64"/>
      <c r="I10" s="64"/>
      <c r="J10" s="64"/>
      <c r="K10" s="64"/>
      <c r="L10" s="64"/>
    </row>
    <row r="11" s="51" customFormat="1" ht="20" customHeight="1" spans="1:12">
      <c r="A11" s="61" t="s">
        <v>361</v>
      </c>
      <c r="B11" s="61" t="s">
        <v>652</v>
      </c>
      <c r="C11" s="41">
        <f t="shared" si="0"/>
        <v>25.2</v>
      </c>
      <c r="D11" s="63"/>
      <c r="E11" s="63">
        <v>25.2</v>
      </c>
      <c r="F11" s="64"/>
      <c r="G11" s="64"/>
      <c r="H11" s="64"/>
      <c r="I11" s="64"/>
      <c r="J11" s="64"/>
      <c r="K11" s="64"/>
      <c r="L11" s="64"/>
    </row>
    <row r="12" s="51" customFormat="1" ht="20" customHeight="1" spans="1:12">
      <c r="A12" s="61" t="s">
        <v>363</v>
      </c>
      <c r="B12" s="61" t="s">
        <v>653</v>
      </c>
      <c r="C12" s="41">
        <f t="shared" si="0"/>
        <v>1770.64</v>
      </c>
      <c r="D12" s="63"/>
      <c r="E12" s="63">
        <v>1770.64</v>
      </c>
      <c r="F12" s="64"/>
      <c r="G12" s="64"/>
      <c r="H12" s="64"/>
      <c r="I12" s="64"/>
      <c r="J12" s="64"/>
      <c r="K12" s="64"/>
      <c r="L12" s="64"/>
    </row>
    <row r="13" s="51" customFormat="1" ht="20" customHeight="1" spans="1:12">
      <c r="A13" s="61" t="s">
        <v>365</v>
      </c>
      <c r="B13" s="61" t="s">
        <v>651</v>
      </c>
      <c r="C13" s="41">
        <f t="shared" si="0"/>
        <v>1638.56</v>
      </c>
      <c r="D13" s="63"/>
      <c r="E13" s="65">
        <v>1638.56</v>
      </c>
      <c r="F13" s="64"/>
      <c r="G13" s="64"/>
      <c r="H13" s="64"/>
      <c r="I13" s="64"/>
      <c r="J13" s="64"/>
      <c r="K13" s="64"/>
      <c r="L13" s="64"/>
    </row>
    <row r="14" s="51" customFormat="1" ht="20" customHeight="1" spans="1:12">
      <c r="A14" s="61" t="s">
        <v>366</v>
      </c>
      <c r="B14" s="61" t="s">
        <v>654</v>
      </c>
      <c r="C14" s="41">
        <f t="shared" si="0"/>
        <v>47.5</v>
      </c>
      <c r="D14" s="65"/>
      <c r="E14" s="65">
        <v>47.5</v>
      </c>
      <c r="F14" s="66"/>
      <c r="G14" s="66"/>
      <c r="H14" s="66"/>
      <c r="I14" s="64"/>
      <c r="J14" s="64"/>
      <c r="K14" s="64"/>
      <c r="L14" s="64"/>
    </row>
    <row r="15" s="51" customFormat="1" ht="20" customHeight="1" spans="1:12">
      <c r="A15" s="197" t="s">
        <v>368</v>
      </c>
      <c r="B15" s="61" t="s">
        <v>655</v>
      </c>
      <c r="C15" s="41">
        <f t="shared" si="0"/>
        <v>84.58</v>
      </c>
      <c r="D15" s="65"/>
      <c r="E15" s="65">
        <v>84.58</v>
      </c>
      <c r="F15" s="66"/>
      <c r="G15" s="66"/>
      <c r="H15" s="66"/>
      <c r="I15" s="66"/>
      <c r="J15" s="64"/>
      <c r="K15" s="64"/>
      <c r="L15" s="66"/>
    </row>
    <row r="16" s="51" customFormat="1" ht="20" customHeight="1" spans="1:12">
      <c r="A16" s="61" t="s">
        <v>370</v>
      </c>
      <c r="B16" s="61" t="s">
        <v>656</v>
      </c>
      <c r="C16" s="41">
        <f t="shared" si="0"/>
        <v>20</v>
      </c>
      <c r="D16" s="65"/>
      <c r="E16" s="65">
        <v>20</v>
      </c>
      <c r="F16" s="66"/>
      <c r="G16" s="66"/>
      <c r="H16" s="66"/>
      <c r="I16" s="66"/>
      <c r="J16" s="64"/>
      <c r="K16" s="64"/>
      <c r="L16" s="64"/>
    </row>
    <row r="17" s="51" customFormat="1" ht="20" customHeight="1" spans="1:12">
      <c r="A17" s="61" t="s">
        <v>372</v>
      </c>
      <c r="B17" s="61" t="s">
        <v>657</v>
      </c>
      <c r="C17" s="41">
        <f t="shared" si="0"/>
        <v>20</v>
      </c>
      <c r="D17" s="65"/>
      <c r="E17" s="63">
        <v>20</v>
      </c>
      <c r="F17" s="66"/>
      <c r="G17" s="66"/>
      <c r="H17" s="66"/>
      <c r="I17" s="66"/>
      <c r="J17" s="64"/>
      <c r="K17" s="66"/>
      <c r="L17" s="66"/>
    </row>
    <row r="18" s="51" customFormat="1" ht="20" customHeight="1" spans="1:12">
      <c r="A18" s="61" t="s">
        <v>374</v>
      </c>
      <c r="B18" s="61" t="s">
        <v>658</v>
      </c>
      <c r="C18" s="41">
        <f t="shared" si="0"/>
        <v>30</v>
      </c>
      <c r="D18" s="65"/>
      <c r="E18" s="65">
        <v>30</v>
      </c>
      <c r="F18" s="66"/>
      <c r="G18" s="66"/>
      <c r="H18" s="66"/>
      <c r="I18" s="64"/>
      <c r="J18" s="64"/>
      <c r="K18" s="66"/>
      <c r="L18" s="66"/>
    </row>
    <row r="19" s="51" customFormat="1" ht="20" customHeight="1" spans="1:12">
      <c r="A19" s="61" t="s">
        <v>376</v>
      </c>
      <c r="B19" s="61" t="s">
        <v>659</v>
      </c>
      <c r="C19" s="41">
        <f t="shared" si="0"/>
        <v>30</v>
      </c>
      <c r="D19" s="65"/>
      <c r="E19" s="65">
        <v>30</v>
      </c>
      <c r="F19" s="66"/>
      <c r="G19" s="66"/>
      <c r="H19" s="66"/>
      <c r="I19" s="64"/>
      <c r="J19" s="66"/>
      <c r="K19" s="66"/>
      <c r="L19" s="66"/>
    </row>
    <row r="20" s="51" customFormat="1" ht="20" customHeight="1" spans="1:12">
      <c r="A20" s="61" t="s">
        <v>378</v>
      </c>
      <c r="B20" s="61" t="s">
        <v>660</v>
      </c>
      <c r="C20" s="41">
        <f t="shared" si="0"/>
        <v>0</v>
      </c>
      <c r="D20" s="65"/>
      <c r="E20" s="65">
        <v>0</v>
      </c>
      <c r="F20" s="66"/>
      <c r="G20" s="66"/>
      <c r="H20" s="66"/>
      <c r="I20" s="64"/>
      <c r="J20" s="66"/>
      <c r="K20" s="64"/>
      <c r="L20" s="66"/>
    </row>
    <row r="21" s="51" customFormat="1" ht="20" customHeight="1" spans="1:12">
      <c r="A21" s="67">
        <v>204</v>
      </c>
      <c r="B21" s="61" t="s">
        <v>661</v>
      </c>
      <c r="C21" s="41">
        <f t="shared" si="0"/>
        <v>26</v>
      </c>
      <c r="D21" s="65"/>
      <c r="E21" s="65">
        <v>26</v>
      </c>
      <c r="F21" s="66"/>
      <c r="G21" s="66"/>
      <c r="H21" s="66"/>
      <c r="I21" s="66"/>
      <c r="J21" s="66"/>
      <c r="K21" s="66"/>
      <c r="L21" s="66"/>
    </row>
    <row r="22" s="51" customFormat="1" ht="20" customHeight="1" spans="1:12">
      <c r="A22" s="68" t="s">
        <v>662</v>
      </c>
      <c r="B22" s="61" t="s">
        <v>663</v>
      </c>
      <c r="C22" s="41">
        <f t="shared" si="0"/>
        <v>26</v>
      </c>
      <c r="D22" s="65"/>
      <c r="E22" s="65">
        <v>26</v>
      </c>
      <c r="F22" s="64"/>
      <c r="G22" s="66"/>
      <c r="H22" s="66"/>
      <c r="I22" s="66"/>
      <c r="J22" s="66"/>
      <c r="K22" s="66"/>
      <c r="L22" s="66"/>
    </row>
    <row r="23" s="51" customFormat="1" ht="20" customHeight="1" spans="1:12">
      <c r="A23" s="69" t="s">
        <v>383</v>
      </c>
      <c r="B23" s="61" t="s">
        <v>664</v>
      </c>
      <c r="C23" s="41">
        <f t="shared" si="0"/>
        <v>26</v>
      </c>
      <c r="D23" s="65"/>
      <c r="E23" s="65">
        <v>26</v>
      </c>
      <c r="F23" s="66"/>
      <c r="G23" s="66"/>
      <c r="H23" s="66"/>
      <c r="I23" s="66"/>
      <c r="J23" s="66"/>
      <c r="K23" s="66"/>
      <c r="L23" s="66"/>
    </row>
    <row r="24" s="51" customFormat="1" ht="20" customHeight="1" spans="1:12">
      <c r="A24" s="61" t="s">
        <v>385</v>
      </c>
      <c r="B24" s="61" t="s">
        <v>665</v>
      </c>
      <c r="C24" s="41">
        <f t="shared" si="0"/>
        <v>114.62</v>
      </c>
      <c r="D24" s="63"/>
      <c r="E24" s="65">
        <v>114.62</v>
      </c>
      <c r="F24" s="66"/>
      <c r="G24" s="66"/>
      <c r="H24" s="66"/>
      <c r="I24" s="66"/>
      <c r="J24" s="66"/>
      <c r="K24" s="66"/>
      <c r="L24" s="66"/>
    </row>
    <row r="25" s="51" customFormat="1" ht="20" customHeight="1" spans="1:12">
      <c r="A25" s="61" t="s">
        <v>387</v>
      </c>
      <c r="B25" s="61" t="s">
        <v>666</v>
      </c>
      <c r="C25" s="41">
        <f t="shared" si="0"/>
        <v>114.62</v>
      </c>
      <c r="D25" s="65"/>
      <c r="E25" s="65">
        <v>114.62</v>
      </c>
      <c r="F25" s="66"/>
      <c r="G25" s="66"/>
      <c r="H25" s="66"/>
      <c r="I25" s="66"/>
      <c r="J25" s="66"/>
      <c r="K25" s="64"/>
      <c r="L25" s="66"/>
    </row>
    <row r="26" s="51" customFormat="1" ht="20" customHeight="1" spans="1:12">
      <c r="A26" s="61" t="s">
        <v>389</v>
      </c>
      <c r="B26" s="61" t="s">
        <v>667</v>
      </c>
      <c r="C26" s="41">
        <f t="shared" si="0"/>
        <v>84.62</v>
      </c>
      <c r="D26" s="65"/>
      <c r="E26" s="65">
        <v>84.62</v>
      </c>
      <c r="F26" s="66"/>
      <c r="G26" s="66"/>
      <c r="H26" s="66"/>
      <c r="I26" s="66"/>
      <c r="J26" s="66"/>
      <c r="K26" s="66"/>
      <c r="L26" s="66"/>
    </row>
    <row r="27" s="51" customFormat="1" ht="20" customHeight="1" spans="1:12">
      <c r="A27" s="61" t="s">
        <v>391</v>
      </c>
      <c r="B27" s="61" t="s">
        <v>668</v>
      </c>
      <c r="C27" s="41">
        <f t="shared" si="0"/>
        <v>30</v>
      </c>
      <c r="D27" s="65"/>
      <c r="E27" s="65">
        <v>30</v>
      </c>
      <c r="F27" s="66"/>
      <c r="G27" s="66"/>
      <c r="H27" s="66"/>
      <c r="I27" s="66"/>
      <c r="J27" s="66"/>
      <c r="K27" s="66"/>
      <c r="L27" s="66"/>
    </row>
    <row r="28" s="51" customFormat="1" ht="20" customHeight="1" spans="1:12">
      <c r="A28" s="61" t="s">
        <v>393</v>
      </c>
      <c r="B28" s="61" t="s">
        <v>669</v>
      </c>
      <c r="C28" s="41">
        <f t="shared" si="0"/>
        <v>587.12</v>
      </c>
      <c r="D28" s="65"/>
      <c r="E28" s="65">
        <v>587.12</v>
      </c>
      <c r="F28" s="66"/>
      <c r="G28" s="66"/>
      <c r="H28" s="66"/>
      <c r="I28" s="66"/>
      <c r="J28" s="66"/>
      <c r="K28" s="66"/>
      <c r="L28" s="66"/>
    </row>
    <row r="29" s="51" customFormat="1" ht="20" customHeight="1" spans="1:12">
      <c r="A29" s="61" t="s">
        <v>395</v>
      </c>
      <c r="B29" s="61" t="s">
        <v>670</v>
      </c>
      <c r="C29" s="41">
        <f t="shared" si="0"/>
        <v>132.39</v>
      </c>
      <c r="D29" s="65"/>
      <c r="E29" s="65">
        <v>132.39</v>
      </c>
      <c r="F29" s="66"/>
      <c r="G29" s="66"/>
      <c r="H29" s="66"/>
      <c r="I29" s="66"/>
      <c r="J29" s="66"/>
      <c r="K29" s="66"/>
      <c r="L29" s="66"/>
    </row>
    <row r="30" s="51" customFormat="1" ht="20" customHeight="1" spans="1:12">
      <c r="A30" s="61" t="s">
        <v>397</v>
      </c>
      <c r="B30" s="61" t="s">
        <v>671</v>
      </c>
      <c r="C30" s="41">
        <f t="shared" si="0"/>
        <v>132.39</v>
      </c>
      <c r="D30" s="65"/>
      <c r="E30" s="65">
        <v>132.39</v>
      </c>
      <c r="F30" s="66"/>
      <c r="G30" s="66"/>
      <c r="H30" s="66"/>
      <c r="I30" s="66"/>
      <c r="J30" s="66"/>
      <c r="K30" s="66"/>
      <c r="L30" s="66"/>
    </row>
    <row r="31" s="51" customFormat="1" ht="20" customHeight="1" spans="1:12">
      <c r="A31" s="61" t="s">
        <v>399</v>
      </c>
      <c r="B31" s="61" t="s">
        <v>672</v>
      </c>
      <c r="C31" s="41">
        <f t="shared" si="0"/>
        <v>344.82</v>
      </c>
      <c r="D31" s="65"/>
      <c r="E31" s="65">
        <v>344.82</v>
      </c>
      <c r="F31" s="66"/>
      <c r="G31" s="66"/>
      <c r="H31" s="66"/>
      <c r="I31" s="66"/>
      <c r="J31" s="66"/>
      <c r="K31" s="66"/>
      <c r="L31" s="66"/>
    </row>
    <row r="32" s="51" customFormat="1" ht="20" customHeight="1" spans="1:12">
      <c r="A32" s="61" t="s">
        <v>401</v>
      </c>
      <c r="B32" s="61" t="s">
        <v>673</v>
      </c>
      <c r="C32" s="41">
        <f t="shared" si="0"/>
        <v>59.85</v>
      </c>
      <c r="D32" s="65"/>
      <c r="E32" s="65">
        <v>59.85</v>
      </c>
      <c r="F32" s="66"/>
      <c r="G32" s="66"/>
      <c r="H32" s="66"/>
      <c r="I32" s="66"/>
      <c r="J32" s="66"/>
      <c r="K32" s="66"/>
      <c r="L32" s="66"/>
    </row>
    <row r="33" s="51" customFormat="1" ht="20" customHeight="1" spans="1:12">
      <c r="A33" s="61" t="s">
        <v>403</v>
      </c>
      <c r="B33" s="61" t="s">
        <v>674</v>
      </c>
      <c r="C33" s="41">
        <f t="shared" si="0"/>
        <v>11.97</v>
      </c>
      <c r="D33" s="65"/>
      <c r="E33" s="65">
        <v>11.97</v>
      </c>
      <c r="F33" s="66"/>
      <c r="G33" s="66"/>
      <c r="H33" s="66"/>
      <c r="I33" s="66"/>
      <c r="J33" s="66"/>
      <c r="K33" s="66"/>
      <c r="L33" s="66"/>
    </row>
    <row r="34" s="51" customFormat="1" ht="20" customHeight="1" spans="1:12">
      <c r="A34" s="61" t="s">
        <v>405</v>
      </c>
      <c r="B34" s="61" t="s">
        <v>675</v>
      </c>
      <c r="C34" s="41">
        <f t="shared" si="0"/>
        <v>195.29</v>
      </c>
      <c r="D34" s="65"/>
      <c r="E34" s="65">
        <v>195.29</v>
      </c>
      <c r="F34" s="66"/>
      <c r="G34" s="66"/>
      <c r="H34" s="66"/>
      <c r="I34" s="66"/>
      <c r="J34" s="66"/>
      <c r="K34" s="66"/>
      <c r="L34" s="66"/>
    </row>
    <row r="35" s="51" customFormat="1" ht="20" customHeight="1" spans="1:12">
      <c r="A35" s="61" t="s">
        <v>407</v>
      </c>
      <c r="B35" s="61" t="s">
        <v>676</v>
      </c>
      <c r="C35" s="41">
        <f t="shared" si="0"/>
        <v>77.71</v>
      </c>
      <c r="D35" s="65"/>
      <c r="E35" s="65">
        <v>77.71</v>
      </c>
      <c r="F35" s="66"/>
      <c r="G35" s="66"/>
      <c r="H35" s="66"/>
      <c r="I35" s="66"/>
      <c r="J35" s="66"/>
      <c r="K35" s="66"/>
      <c r="L35" s="66"/>
    </row>
    <row r="36" s="51" customFormat="1" ht="20" customHeight="1" spans="1:12">
      <c r="A36" s="68" t="s">
        <v>409</v>
      </c>
      <c r="B36" s="61" t="s">
        <v>677</v>
      </c>
      <c r="C36" s="41">
        <f t="shared" si="0"/>
        <v>0</v>
      </c>
      <c r="D36" s="65"/>
      <c r="E36" s="65">
        <v>0</v>
      </c>
      <c r="F36" s="66"/>
      <c r="G36" s="66"/>
      <c r="H36" s="66"/>
      <c r="I36" s="66"/>
      <c r="J36" s="66"/>
      <c r="K36" s="66"/>
      <c r="L36" s="66"/>
    </row>
    <row r="37" s="51" customFormat="1" ht="20" customHeight="1" spans="1:12">
      <c r="A37" s="61" t="s">
        <v>411</v>
      </c>
      <c r="B37" s="61" t="s">
        <v>678</v>
      </c>
      <c r="C37" s="41">
        <f t="shared" si="0"/>
        <v>0</v>
      </c>
      <c r="D37" s="65"/>
      <c r="E37" s="65">
        <v>0</v>
      </c>
      <c r="F37" s="66"/>
      <c r="G37" s="66"/>
      <c r="H37" s="66"/>
      <c r="I37" s="66"/>
      <c r="J37" s="66"/>
      <c r="K37" s="66"/>
      <c r="L37" s="66"/>
    </row>
    <row r="38" s="51" customFormat="1" ht="20" customHeight="1" spans="1:12">
      <c r="A38" s="61" t="s">
        <v>413</v>
      </c>
      <c r="B38" s="61" t="s">
        <v>679</v>
      </c>
      <c r="C38" s="41">
        <f t="shared" si="0"/>
        <v>0</v>
      </c>
      <c r="D38" s="65"/>
      <c r="E38" s="65">
        <v>0</v>
      </c>
      <c r="F38" s="66"/>
      <c r="G38" s="66"/>
      <c r="H38" s="66"/>
      <c r="I38" s="66"/>
      <c r="J38" s="66"/>
      <c r="K38" s="66"/>
      <c r="L38" s="66"/>
    </row>
    <row r="39" s="51" customFormat="1" ht="20" customHeight="1" spans="1:12">
      <c r="A39" s="197" t="s">
        <v>415</v>
      </c>
      <c r="B39" s="61" t="s">
        <v>680</v>
      </c>
      <c r="C39" s="41">
        <f t="shared" si="0"/>
        <v>15</v>
      </c>
      <c r="D39" s="65"/>
      <c r="E39" s="65">
        <v>15</v>
      </c>
      <c r="F39" s="66"/>
      <c r="G39" s="66"/>
      <c r="H39" s="66"/>
      <c r="I39" s="66"/>
      <c r="J39" s="66"/>
      <c r="K39" s="66"/>
      <c r="L39" s="66"/>
    </row>
    <row r="40" s="51" customFormat="1" ht="20" customHeight="1" spans="1:12">
      <c r="A40" s="197" t="s">
        <v>417</v>
      </c>
      <c r="B40" s="61" t="s">
        <v>681</v>
      </c>
      <c r="C40" s="41">
        <f t="shared" si="0"/>
        <v>15</v>
      </c>
      <c r="D40" s="65"/>
      <c r="E40" s="65">
        <v>15</v>
      </c>
      <c r="F40" s="66"/>
      <c r="G40" s="66"/>
      <c r="H40" s="66"/>
      <c r="I40" s="66"/>
      <c r="J40" s="66"/>
      <c r="K40" s="66"/>
      <c r="L40" s="66"/>
    </row>
    <row r="41" s="51" customFormat="1" ht="20" customHeight="1" spans="1:12">
      <c r="A41" s="61" t="s">
        <v>419</v>
      </c>
      <c r="B41" s="61" t="s">
        <v>682</v>
      </c>
      <c r="C41" s="41">
        <f t="shared" ref="C41:C72" si="1">SUM(D41:L41)</f>
        <v>0</v>
      </c>
      <c r="D41" s="65"/>
      <c r="E41" s="65">
        <v>0</v>
      </c>
      <c r="F41" s="66"/>
      <c r="G41" s="66"/>
      <c r="H41" s="66"/>
      <c r="I41" s="66"/>
      <c r="J41" s="66"/>
      <c r="K41" s="66"/>
      <c r="L41" s="66"/>
    </row>
    <row r="42" s="51" customFormat="1" ht="20" customHeight="1" spans="1:12">
      <c r="A42" s="61" t="s">
        <v>421</v>
      </c>
      <c r="B42" s="61" t="s">
        <v>683</v>
      </c>
      <c r="C42" s="41">
        <f t="shared" si="1"/>
        <v>0</v>
      </c>
      <c r="D42" s="65"/>
      <c r="E42" s="65">
        <v>0</v>
      </c>
      <c r="F42" s="66"/>
      <c r="G42" s="66"/>
      <c r="H42" s="66"/>
      <c r="I42" s="66"/>
      <c r="J42" s="66"/>
      <c r="K42" s="66"/>
      <c r="L42" s="66"/>
    </row>
    <row r="43" s="51" customFormat="1" ht="20" customHeight="1" spans="1:12">
      <c r="A43" s="69" t="s">
        <v>423</v>
      </c>
      <c r="B43" s="61" t="s">
        <v>684</v>
      </c>
      <c r="C43" s="41">
        <f t="shared" si="1"/>
        <v>50</v>
      </c>
      <c r="D43" s="65"/>
      <c r="E43" s="65">
        <v>50</v>
      </c>
      <c r="F43" s="66"/>
      <c r="G43" s="66"/>
      <c r="H43" s="66"/>
      <c r="I43" s="66"/>
      <c r="J43" s="66"/>
      <c r="K43" s="66"/>
      <c r="L43" s="66"/>
    </row>
    <row r="44" s="51" customFormat="1" ht="20" customHeight="1" spans="1:12">
      <c r="A44" s="69" t="s">
        <v>425</v>
      </c>
      <c r="B44" s="61" t="s">
        <v>685</v>
      </c>
      <c r="C44" s="41">
        <f t="shared" si="1"/>
        <v>50</v>
      </c>
      <c r="D44" s="65"/>
      <c r="E44" s="65">
        <v>50</v>
      </c>
      <c r="F44" s="66"/>
      <c r="G44" s="66"/>
      <c r="H44" s="66"/>
      <c r="I44" s="66"/>
      <c r="J44" s="66"/>
      <c r="K44" s="66"/>
      <c r="L44" s="66"/>
    </row>
    <row r="45" s="51" customFormat="1" ht="20" customHeight="1" spans="1:12">
      <c r="A45" s="61" t="s">
        <v>427</v>
      </c>
      <c r="B45" s="61" t="s">
        <v>686</v>
      </c>
      <c r="C45" s="41">
        <f t="shared" si="1"/>
        <v>0</v>
      </c>
      <c r="D45" s="65"/>
      <c r="E45" s="65">
        <v>0</v>
      </c>
      <c r="F45" s="66"/>
      <c r="G45" s="66"/>
      <c r="H45" s="66"/>
      <c r="I45" s="66"/>
      <c r="J45" s="66"/>
      <c r="K45" s="66"/>
      <c r="L45" s="66"/>
    </row>
    <row r="46" s="51" customFormat="1" ht="20" customHeight="1" spans="1:12">
      <c r="A46" s="61" t="s">
        <v>429</v>
      </c>
      <c r="B46" s="61" t="s">
        <v>687</v>
      </c>
      <c r="C46" s="41">
        <f t="shared" si="1"/>
        <v>0</v>
      </c>
      <c r="D46" s="65"/>
      <c r="E46" s="65">
        <v>0</v>
      </c>
      <c r="F46" s="66"/>
      <c r="G46" s="66"/>
      <c r="H46" s="66"/>
      <c r="I46" s="66"/>
      <c r="J46" s="66"/>
      <c r="K46" s="66"/>
      <c r="L46" s="66"/>
    </row>
    <row r="47" s="51" customFormat="1" ht="20" customHeight="1" spans="1:12">
      <c r="A47" s="197" t="s">
        <v>431</v>
      </c>
      <c r="B47" s="61" t="s">
        <v>688</v>
      </c>
      <c r="C47" s="41">
        <f t="shared" si="1"/>
        <v>44.91</v>
      </c>
      <c r="D47" s="65"/>
      <c r="E47" s="65">
        <v>44.91</v>
      </c>
      <c r="F47" s="66"/>
      <c r="G47" s="66"/>
      <c r="H47" s="66"/>
      <c r="I47" s="66"/>
      <c r="J47" s="66"/>
      <c r="K47" s="66"/>
      <c r="L47" s="66"/>
    </row>
    <row r="48" s="51" customFormat="1" ht="20" customHeight="1" spans="1:12">
      <c r="A48" s="197" t="s">
        <v>433</v>
      </c>
      <c r="B48" s="61" t="s">
        <v>689</v>
      </c>
      <c r="C48" s="41">
        <f t="shared" si="1"/>
        <v>44.91</v>
      </c>
      <c r="D48" s="65"/>
      <c r="E48" s="65">
        <v>44.91</v>
      </c>
      <c r="F48" s="66"/>
      <c r="G48" s="66"/>
      <c r="H48" s="66"/>
      <c r="I48" s="66"/>
      <c r="J48" s="66"/>
      <c r="K48" s="66"/>
      <c r="L48" s="66"/>
    </row>
    <row r="49" s="51" customFormat="1" ht="20" customHeight="1" spans="1:12">
      <c r="A49" s="61" t="s">
        <v>435</v>
      </c>
      <c r="B49" s="61" t="s">
        <v>690</v>
      </c>
      <c r="C49" s="41">
        <f t="shared" si="1"/>
        <v>230.38</v>
      </c>
      <c r="D49" s="65"/>
      <c r="E49" s="65">
        <v>230.38</v>
      </c>
      <c r="F49" s="66"/>
      <c r="G49" s="66"/>
      <c r="H49" s="66"/>
      <c r="I49" s="66"/>
      <c r="J49" s="66"/>
      <c r="K49" s="66"/>
      <c r="L49" s="66"/>
    </row>
    <row r="50" s="51" customFormat="1" ht="20" customHeight="1" spans="1:12">
      <c r="A50" s="61" t="s">
        <v>437</v>
      </c>
      <c r="B50" s="61" t="s">
        <v>691</v>
      </c>
      <c r="C50" s="41">
        <f t="shared" si="1"/>
        <v>81</v>
      </c>
      <c r="D50" s="65"/>
      <c r="E50" s="65">
        <v>81</v>
      </c>
      <c r="F50" s="66"/>
      <c r="G50" s="66"/>
      <c r="H50" s="66"/>
      <c r="I50" s="66"/>
      <c r="J50" s="66"/>
      <c r="K50" s="66"/>
      <c r="L50" s="66"/>
    </row>
    <row r="51" s="51" customFormat="1" ht="20" customHeight="1" spans="1:12">
      <c r="A51" s="61" t="s">
        <v>439</v>
      </c>
      <c r="B51" s="61" t="s">
        <v>692</v>
      </c>
      <c r="C51" s="41">
        <f t="shared" si="1"/>
        <v>81</v>
      </c>
      <c r="D51" s="65"/>
      <c r="E51" s="65">
        <v>81</v>
      </c>
      <c r="F51" s="66"/>
      <c r="G51" s="66"/>
      <c r="H51" s="66"/>
      <c r="I51" s="66"/>
      <c r="J51" s="66"/>
      <c r="K51" s="66"/>
      <c r="L51" s="66"/>
    </row>
    <row r="52" s="51" customFormat="1" ht="20" customHeight="1" spans="1:12">
      <c r="A52" s="61" t="s">
        <v>441</v>
      </c>
      <c r="B52" s="61" t="s">
        <v>693</v>
      </c>
      <c r="C52" s="41">
        <f t="shared" si="1"/>
        <v>149.38</v>
      </c>
      <c r="D52" s="65"/>
      <c r="E52" s="65">
        <v>149.38</v>
      </c>
      <c r="F52" s="66"/>
      <c r="G52" s="66"/>
      <c r="H52" s="66"/>
      <c r="I52" s="66"/>
      <c r="J52" s="66"/>
      <c r="K52" s="66"/>
      <c r="L52" s="66"/>
    </row>
    <row r="53" s="51" customFormat="1" ht="20" customHeight="1" spans="1:12">
      <c r="A53" s="61" t="s">
        <v>443</v>
      </c>
      <c r="B53" s="61" t="s">
        <v>694</v>
      </c>
      <c r="C53" s="41">
        <f t="shared" si="1"/>
        <v>39.94</v>
      </c>
      <c r="D53" s="65"/>
      <c r="E53" s="65">
        <v>39.94</v>
      </c>
      <c r="F53" s="66"/>
      <c r="G53" s="66"/>
      <c r="H53" s="66"/>
      <c r="I53" s="66"/>
      <c r="J53" s="66"/>
      <c r="K53" s="66"/>
      <c r="L53" s="66"/>
    </row>
    <row r="54" s="51" customFormat="1" ht="20" customHeight="1" spans="1:12">
      <c r="A54" s="61" t="s">
        <v>445</v>
      </c>
      <c r="B54" s="61" t="s">
        <v>695</v>
      </c>
      <c r="C54" s="41">
        <f t="shared" si="1"/>
        <v>38.18</v>
      </c>
      <c r="D54" s="65"/>
      <c r="E54" s="65">
        <v>38.18</v>
      </c>
      <c r="F54" s="66"/>
      <c r="G54" s="66"/>
      <c r="H54" s="66"/>
      <c r="I54" s="66"/>
      <c r="J54" s="66"/>
      <c r="K54" s="66"/>
      <c r="L54" s="66"/>
    </row>
    <row r="55" s="51" customFormat="1" ht="20" customHeight="1" spans="1:12">
      <c r="A55" s="61" t="s">
        <v>447</v>
      </c>
      <c r="B55" s="61" t="s">
        <v>696</v>
      </c>
      <c r="C55" s="41">
        <f t="shared" si="1"/>
        <v>0</v>
      </c>
      <c r="D55" s="65"/>
      <c r="E55" s="65">
        <v>0</v>
      </c>
      <c r="F55" s="66"/>
      <c r="G55" s="66"/>
      <c r="H55" s="66"/>
      <c r="I55" s="66"/>
      <c r="J55" s="66"/>
      <c r="K55" s="66"/>
      <c r="L55" s="66"/>
    </row>
    <row r="56" s="51" customFormat="1" ht="20" customHeight="1" spans="1:12">
      <c r="A56" s="69" t="s">
        <v>449</v>
      </c>
      <c r="B56" s="61" t="s">
        <v>697</v>
      </c>
      <c r="C56" s="41">
        <f t="shared" si="1"/>
        <v>71.26</v>
      </c>
      <c r="D56" s="65"/>
      <c r="E56" s="65">
        <v>71.26</v>
      </c>
      <c r="F56" s="66"/>
      <c r="G56" s="66"/>
      <c r="H56" s="66"/>
      <c r="I56" s="66"/>
      <c r="J56" s="66"/>
      <c r="K56" s="66"/>
      <c r="L56" s="66"/>
    </row>
    <row r="57" s="51" customFormat="1" ht="20" customHeight="1" spans="1:12">
      <c r="A57" s="61" t="s">
        <v>451</v>
      </c>
      <c r="B57" s="61" t="s">
        <v>698</v>
      </c>
      <c r="C57" s="41">
        <f t="shared" si="1"/>
        <v>5</v>
      </c>
      <c r="D57" s="65"/>
      <c r="E57" s="65">
        <v>5</v>
      </c>
      <c r="F57" s="66"/>
      <c r="G57" s="66"/>
      <c r="H57" s="66"/>
      <c r="I57" s="66"/>
      <c r="J57" s="66"/>
      <c r="K57" s="66"/>
      <c r="L57" s="66"/>
    </row>
    <row r="58" s="51" customFormat="1" ht="20" customHeight="1" spans="1:12">
      <c r="A58" s="197" t="s">
        <v>453</v>
      </c>
      <c r="B58" s="61" t="s">
        <v>699</v>
      </c>
      <c r="C58" s="41">
        <f t="shared" si="1"/>
        <v>5</v>
      </c>
      <c r="D58" s="65"/>
      <c r="E58" s="65">
        <v>5</v>
      </c>
      <c r="F58" s="66"/>
      <c r="G58" s="66"/>
      <c r="H58" s="66"/>
      <c r="I58" s="66"/>
      <c r="J58" s="66"/>
      <c r="K58" s="66"/>
      <c r="L58" s="66"/>
    </row>
    <row r="59" s="51" customFormat="1" ht="20" customHeight="1" spans="1:12">
      <c r="A59" s="197" t="s">
        <v>455</v>
      </c>
      <c r="B59" s="61" t="s">
        <v>700</v>
      </c>
      <c r="C59" s="41">
        <f t="shared" si="1"/>
        <v>5</v>
      </c>
      <c r="D59" s="65"/>
      <c r="E59" s="65">
        <v>5</v>
      </c>
      <c r="F59" s="66"/>
      <c r="G59" s="66"/>
      <c r="H59" s="66"/>
      <c r="I59" s="66"/>
      <c r="J59" s="66"/>
      <c r="K59" s="66"/>
      <c r="L59" s="66"/>
    </row>
    <row r="60" s="51" customFormat="1" ht="20" customHeight="1" spans="1:12">
      <c r="A60" s="61" t="s">
        <v>457</v>
      </c>
      <c r="B60" s="61" t="s">
        <v>701</v>
      </c>
      <c r="C60" s="41">
        <f t="shared" si="1"/>
        <v>1083.11</v>
      </c>
      <c r="D60" s="65"/>
      <c r="E60" s="65">
        <v>1083.11</v>
      </c>
      <c r="F60" s="66"/>
      <c r="G60" s="66"/>
      <c r="H60" s="66"/>
      <c r="I60" s="66"/>
      <c r="J60" s="66"/>
      <c r="K60" s="66"/>
      <c r="L60" s="66"/>
    </row>
    <row r="61" s="51" customFormat="1" ht="20" customHeight="1" spans="1:12">
      <c r="A61" s="61" t="s">
        <v>459</v>
      </c>
      <c r="B61" s="61" t="s">
        <v>702</v>
      </c>
      <c r="C61" s="41">
        <f t="shared" si="1"/>
        <v>322.4</v>
      </c>
      <c r="D61" s="65"/>
      <c r="E61" s="65">
        <v>322.4</v>
      </c>
      <c r="F61" s="66"/>
      <c r="G61" s="66"/>
      <c r="H61" s="66"/>
      <c r="I61" s="66"/>
      <c r="J61" s="66"/>
      <c r="K61" s="66"/>
      <c r="L61" s="66"/>
    </row>
    <row r="62" s="51" customFormat="1" ht="20" customHeight="1" spans="1:12">
      <c r="A62" s="61" t="s">
        <v>461</v>
      </c>
      <c r="B62" s="61" t="s">
        <v>703</v>
      </c>
      <c r="C62" s="41">
        <f t="shared" si="1"/>
        <v>0</v>
      </c>
      <c r="D62" s="65"/>
      <c r="E62" s="65">
        <v>0</v>
      </c>
      <c r="F62" s="66"/>
      <c r="G62" s="66"/>
      <c r="H62" s="66"/>
      <c r="I62" s="66"/>
      <c r="J62" s="66"/>
      <c r="K62" s="66"/>
      <c r="L62" s="66"/>
    </row>
    <row r="63" s="51" customFormat="1" ht="20" customHeight="1" spans="1:12">
      <c r="A63" s="61" t="s">
        <v>463</v>
      </c>
      <c r="B63" s="61" t="s">
        <v>704</v>
      </c>
      <c r="C63" s="41">
        <f t="shared" si="1"/>
        <v>322.4</v>
      </c>
      <c r="D63" s="65"/>
      <c r="E63" s="65">
        <v>322.4</v>
      </c>
      <c r="F63" s="66"/>
      <c r="G63" s="66"/>
      <c r="H63" s="66"/>
      <c r="I63" s="66"/>
      <c r="J63" s="66"/>
      <c r="K63" s="66"/>
      <c r="L63" s="66"/>
    </row>
    <row r="64" s="51" customFormat="1" ht="20" customHeight="1" spans="1:12">
      <c r="A64" s="61" t="s">
        <v>465</v>
      </c>
      <c r="B64" s="61" t="s">
        <v>705</v>
      </c>
      <c r="C64" s="41">
        <f t="shared" si="1"/>
        <v>93</v>
      </c>
      <c r="D64" s="65"/>
      <c r="E64" s="65">
        <v>93</v>
      </c>
      <c r="F64" s="66"/>
      <c r="G64" s="66"/>
      <c r="H64" s="66"/>
      <c r="I64" s="66"/>
      <c r="J64" s="66"/>
      <c r="K64" s="66"/>
      <c r="L64" s="66"/>
    </row>
    <row r="65" s="51" customFormat="1" ht="20" customHeight="1" spans="1:12">
      <c r="A65" s="197" t="s">
        <v>467</v>
      </c>
      <c r="B65" s="61" t="s">
        <v>706</v>
      </c>
      <c r="C65" s="41">
        <f t="shared" si="1"/>
        <v>93</v>
      </c>
      <c r="D65" s="65"/>
      <c r="E65" s="65">
        <v>93</v>
      </c>
      <c r="F65" s="66"/>
      <c r="G65" s="66"/>
      <c r="H65" s="66"/>
      <c r="I65" s="66"/>
      <c r="J65" s="66"/>
      <c r="K65" s="66"/>
      <c r="L65" s="66"/>
    </row>
    <row r="66" s="51" customFormat="1" ht="20" customHeight="1" spans="1:12">
      <c r="A66" s="61" t="s">
        <v>469</v>
      </c>
      <c r="B66" s="61" t="s">
        <v>707</v>
      </c>
      <c r="C66" s="41">
        <f t="shared" si="1"/>
        <v>0</v>
      </c>
      <c r="D66" s="65"/>
      <c r="E66" s="65">
        <v>0</v>
      </c>
      <c r="F66" s="66"/>
      <c r="G66" s="66"/>
      <c r="H66" s="66"/>
      <c r="I66" s="66"/>
      <c r="J66" s="66"/>
      <c r="K66" s="66"/>
      <c r="L66" s="66"/>
    </row>
    <row r="67" s="51" customFormat="1" ht="20" customHeight="1" spans="1:12">
      <c r="A67" s="61" t="s">
        <v>471</v>
      </c>
      <c r="B67" s="61" t="s">
        <v>708</v>
      </c>
      <c r="C67" s="41">
        <f t="shared" si="1"/>
        <v>612</v>
      </c>
      <c r="D67" s="65"/>
      <c r="E67" s="65">
        <v>612</v>
      </c>
      <c r="F67" s="66"/>
      <c r="G67" s="66"/>
      <c r="H67" s="66"/>
      <c r="I67" s="66"/>
      <c r="J67" s="66"/>
      <c r="K67" s="66"/>
      <c r="L67" s="66"/>
    </row>
    <row r="68" s="51" customFormat="1" ht="20" customHeight="1" spans="1:12">
      <c r="A68" s="61" t="s">
        <v>473</v>
      </c>
      <c r="B68" s="61" t="s">
        <v>709</v>
      </c>
      <c r="C68" s="41">
        <f t="shared" si="1"/>
        <v>612</v>
      </c>
      <c r="D68" s="65"/>
      <c r="E68" s="65">
        <v>612</v>
      </c>
      <c r="F68" s="66"/>
      <c r="G68" s="66"/>
      <c r="H68" s="66"/>
      <c r="I68" s="66"/>
      <c r="J68" s="66"/>
      <c r="K68" s="66"/>
      <c r="L68" s="66"/>
    </row>
    <row r="69" s="51" customFormat="1" ht="20" customHeight="1" spans="1:12">
      <c r="A69" s="61" t="s">
        <v>475</v>
      </c>
      <c r="B69" s="61" t="s">
        <v>710</v>
      </c>
      <c r="C69" s="41">
        <f t="shared" si="1"/>
        <v>55.71</v>
      </c>
      <c r="D69" s="65"/>
      <c r="E69" s="65">
        <v>55.71</v>
      </c>
      <c r="F69" s="66"/>
      <c r="G69" s="66"/>
      <c r="H69" s="66"/>
      <c r="I69" s="66"/>
      <c r="J69" s="66"/>
      <c r="K69" s="66"/>
      <c r="L69" s="66"/>
    </row>
    <row r="70" s="51" customFormat="1" ht="20" customHeight="1" spans="1:12">
      <c r="A70" s="197" t="s">
        <v>477</v>
      </c>
      <c r="B70" s="61" t="s">
        <v>711</v>
      </c>
      <c r="C70" s="41">
        <f t="shared" si="1"/>
        <v>55.71</v>
      </c>
      <c r="D70" s="65"/>
      <c r="E70" s="65">
        <v>55.71</v>
      </c>
      <c r="F70" s="66"/>
      <c r="G70" s="66"/>
      <c r="H70" s="66"/>
      <c r="I70" s="66"/>
      <c r="J70" s="66"/>
      <c r="K70" s="66"/>
      <c r="L70" s="66"/>
    </row>
    <row r="71" s="51" customFormat="1" ht="20" customHeight="1" spans="1:12">
      <c r="A71" s="61" t="s">
        <v>479</v>
      </c>
      <c r="B71" s="61" t="s">
        <v>712</v>
      </c>
      <c r="C71" s="41">
        <f t="shared" si="1"/>
        <v>1910.47</v>
      </c>
      <c r="D71" s="65"/>
      <c r="E71" s="65">
        <v>1910.47</v>
      </c>
      <c r="F71" s="66"/>
      <c r="G71" s="66"/>
      <c r="H71" s="66"/>
      <c r="I71" s="66"/>
      <c r="J71" s="66"/>
      <c r="K71" s="66"/>
      <c r="L71" s="66"/>
    </row>
    <row r="72" s="51" customFormat="1" ht="20" customHeight="1" spans="1:12">
      <c r="A72" s="61" t="s">
        <v>481</v>
      </c>
      <c r="B72" s="61" t="s">
        <v>713</v>
      </c>
      <c r="C72" s="41">
        <f t="shared" si="1"/>
        <v>462.56</v>
      </c>
      <c r="D72" s="65"/>
      <c r="E72" s="65">
        <v>462.56</v>
      </c>
      <c r="F72" s="66"/>
      <c r="G72" s="66"/>
      <c r="H72" s="66"/>
      <c r="I72" s="66"/>
      <c r="J72" s="66"/>
      <c r="K72" s="66"/>
      <c r="L72" s="66"/>
    </row>
    <row r="73" s="51" customFormat="1" ht="20" customHeight="1" spans="1:12">
      <c r="A73" s="61" t="s">
        <v>483</v>
      </c>
      <c r="B73" s="61" t="s">
        <v>689</v>
      </c>
      <c r="C73" s="41">
        <f t="shared" ref="C73:C89" si="2">SUM(D73:L73)</f>
        <v>373.43</v>
      </c>
      <c r="D73" s="65"/>
      <c r="E73" s="65">
        <v>373.43</v>
      </c>
      <c r="F73" s="66"/>
      <c r="G73" s="66"/>
      <c r="H73" s="66"/>
      <c r="I73" s="66"/>
      <c r="J73" s="66"/>
      <c r="K73" s="66"/>
      <c r="L73" s="66"/>
    </row>
    <row r="74" s="51" customFormat="1" ht="20" customHeight="1" spans="1:12">
      <c r="A74" s="61" t="s">
        <v>484</v>
      </c>
      <c r="B74" s="61" t="s">
        <v>714</v>
      </c>
      <c r="C74" s="41">
        <f t="shared" si="2"/>
        <v>30</v>
      </c>
      <c r="D74" s="65"/>
      <c r="E74" s="65">
        <v>30</v>
      </c>
      <c r="F74" s="66"/>
      <c r="G74" s="66"/>
      <c r="H74" s="66"/>
      <c r="I74" s="66"/>
      <c r="J74" s="66"/>
      <c r="K74" s="66"/>
      <c r="L74" s="66"/>
    </row>
    <row r="75" s="51" customFormat="1" ht="20" customHeight="1" spans="1:12">
      <c r="A75" s="197" t="s">
        <v>486</v>
      </c>
      <c r="B75" s="61" t="s">
        <v>715</v>
      </c>
      <c r="C75" s="41">
        <f t="shared" si="2"/>
        <v>5</v>
      </c>
      <c r="D75" s="65"/>
      <c r="E75" s="65">
        <v>5</v>
      </c>
      <c r="F75" s="66"/>
      <c r="G75" s="66"/>
      <c r="H75" s="66"/>
      <c r="I75" s="66"/>
      <c r="J75" s="66"/>
      <c r="K75" s="66"/>
      <c r="L75" s="66"/>
    </row>
    <row r="76" s="51" customFormat="1" ht="20" customHeight="1" spans="1:12">
      <c r="A76" s="197" t="s">
        <v>488</v>
      </c>
      <c r="B76" s="61" t="s">
        <v>716</v>
      </c>
      <c r="C76" s="41">
        <f t="shared" si="2"/>
        <v>5.13</v>
      </c>
      <c r="D76" s="65"/>
      <c r="E76" s="65">
        <v>5.13</v>
      </c>
      <c r="F76" s="66"/>
      <c r="G76" s="66"/>
      <c r="H76" s="66"/>
      <c r="I76" s="66"/>
      <c r="J76" s="66"/>
      <c r="K76" s="66"/>
      <c r="L76" s="66"/>
    </row>
    <row r="77" s="51" customFormat="1" ht="20" customHeight="1" spans="1:12">
      <c r="A77" s="197" t="s">
        <v>490</v>
      </c>
      <c r="B77" s="61" t="s">
        <v>717</v>
      </c>
      <c r="C77" s="41">
        <f t="shared" si="2"/>
        <v>15</v>
      </c>
      <c r="D77" s="65"/>
      <c r="E77" s="65">
        <v>15</v>
      </c>
      <c r="F77" s="66"/>
      <c r="G77" s="66"/>
      <c r="H77" s="66"/>
      <c r="I77" s="66"/>
      <c r="J77" s="66"/>
      <c r="K77" s="66"/>
      <c r="L77" s="66"/>
    </row>
    <row r="78" s="51" customFormat="1" ht="20" customHeight="1" spans="1:12">
      <c r="A78" s="197" t="s">
        <v>492</v>
      </c>
      <c r="B78" s="61" t="s">
        <v>718</v>
      </c>
      <c r="C78" s="41">
        <f t="shared" si="2"/>
        <v>34</v>
      </c>
      <c r="D78" s="65"/>
      <c r="E78" s="65">
        <v>34</v>
      </c>
      <c r="F78" s="66"/>
      <c r="G78" s="66"/>
      <c r="H78" s="66"/>
      <c r="I78" s="66"/>
      <c r="J78" s="66"/>
      <c r="K78" s="66"/>
      <c r="L78" s="66"/>
    </row>
    <row r="79" s="51" customFormat="1" ht="20" customHeight="1" spans="1:12">
      <c r="A79" s="61" t="s">
        <v>494</v>
      </c>
      <c r="B79" s="61" t="s">
        <v>719</v>
      </c>
      <c r="C79" s="41">
        <f t="shared" si="2"/>
        <v>30</v>
      </c>
      <c r="D79" s="65"/>
      <c r="E79" s="65">
        <v>30</v>
      </c>
      <c r="F79" s="66"/>
      <c r="G79" s="66"/>
      <c r="H79" s="66"/>
      <c r="I79" s="66"/>
      <c r="J79" s="66"/>
      <c r="K79" s="66"/>
      <c r="L79" s="66"/>
    </row>
    <row r="80" s="51" customFormat="1" ht="20" customHeight="1" spans="1:12">
      <c r="A80" s="69" t="s">
        <v>496</v>
      </c>
      <c r="B80" s="61" t="s">
        <v>720</v>
      </c>
      <c r="C80" s="41">
        <f t="shared" si="2"/>
        <v>0</v>
      </c>
      <c r="D80" s="65"/>
      <c r="E80" s="65">
        <v>0</v>
      </c>
      <c r="F80" s="66"/>
      <c r="G80" s="66"/>
      <c r="H80" s="66"/>
      <c r="I80" s="66"/>
      <c r="J80" s="66"/>
      <c r="K80" s="66"/>
      <c r="L80" s="66"/>
    </row>
    <row r="81" s="51" customFormat="1" ht="20" customHeight="1" spans="1:12">
      <c r="A81" s="197" t="s">
        <v>498</v>
      </c>
      <c r="B81" s="61" t="s">
        <v>721</v>
      </c>
      <c r="C81" s="41">
        <f t="shared" si="2"/>
        <v>30</v>
      </c>
      <c r="D81" s="65"/>
      <c r="E81" s="65">
        <v>30</v>
      </c>
      <c r="F81" s="66"/>
      <c r="G81" s="66"/>
      <c r="H81" s="66"/>
      <c r="I81" s="66"/>
      <c r="J81" s="66"/>
      <c r="K81" s="66"/>
      <c r="L81" s="66"/>
    </row>
    <row r="82" s="51" customFormat="1" ht="20" customHeight="1" spans="1:12">
      <c r="A82" s="61" t="s">
        <v>500</v>
      </c>
      <c r="B82" s="61" t="s">
        <v>722</v>
      </c>
      <c r="C82" s="41">
        <f t="shared" si="2"/>
        <v>1417.91</v>
      </c>
      <c r="D82" s="65"/>
      <c r="E82" s="65">
        <v>1417.91</v>
      </c>
      <c r="F82" s="66"/>
      <c r="G82" s="66"/>
      <c r="H82" s="66"/>
      <c r="I82" s="66"/>
      <c r="J82" s="66"/>
      <c r="K82" s="66"/>
      <c r="L82" s="66"/>
    </row>
    <row r="83" s="51" customFormat="1" ht="20" customHeight="1" spans="1:12">
      <c r="A83" s="61" t="s">
        <v>502</v>
      </c>
      <c r="B83" s="61" t="s">
        <v>723</v>
      </c>
      <c r="C83" s="41">
        <f t="shared" si="2"/>
        <v>1417.91</v>
      </c>
      <c r="D83" s="65"/>
      <c r="E83" s="65">
        <v>1417.91</v>
      </c>
      <c r="F83" s="66"/>
      <c r="G83" s="66"/>
      <c r="H83" s="66"/>
      <c r="I83" s="66"/>
      <c r="J83" s="66"/>
      <c r="K83" s="66"/>
      <c r="L83" s="66"/>
    </row>
    <row r="84" s="51" customFormat="1" ht="20" customHeight="1" spans="1:12">
      <c r="A84" s="61" t="s">
        <v>504</v>
      </c>
      <c r="B84" s="61" t="s">
        <v>724</v>
      </c>
      <c r="C84" s="41">
        <f t="shared" si="2"/>
        <v>118.13</v>
      </c>
      <c r="D84" s="65"/>
      <c r="E84" s="65">
        <v>118.13</v>
      </c>
      <c r="F84" s="66"/>
      <c r="G84" s="66"/>
      <c r="H84" s="66"/>
      <c r="I84" s="66"/>
      <c r="J84" s="66"/>
      <c r="K84" s="66"/>
      <c r="L84" s="66"/>
    </row>
    <row r="85" s="51" customFormat="1" ht="20" customHeight="1" spans="1:12">
      <c r="A85" s="61" t="s">
        <v>506</v>
      </c>
      <c r="B85" s="61" t="s">
        <v>725</v>
      </c>
      <c r="C85" s="41">
        <f t="shared" si="2"/>
        <v>118.13</v>
      </c>
      <c r="D85" s="65"/>
      <c r="E85" s="65">
        <v>118.13</v>
      </c>
      <c r="F85" s="66"/>
      <c r="G85" s="66"/>
      <c r="H85" s="66"/>
      <c r="I85" s="66"/>
      <c r="J85" s="66"/>
      <c r="K85" s="66"/>
      <c r="L85" s="66"/>
    </row>
    <row r="86" s="51" customFormat="1" ht="20" customHeight="1" spans="1:12">
      <c r="A86" s="61" t="s">
        <v>508</v>
      </c>
      <c r="B86" s="61" t="s">
        <v>726</v>
      </c>
      <c r="C86" s="41">
        <f t="shared" si="2"/>
        <v>118.13</v>
      </c>
      <c r="D86" s="65"/>
      <c r="E86" s="65">
        <v>118.13</v>
      </c>
      <c r="F86" s="66"/>
      <c r="G86" s="66"/>
      <c r="H86" s="66"/>
      <c r="I86" s="66"/>
      <c r="J86" s="66"/>
      <c r="K86" s="66"/>
      <c r="L86" s="66"/>
    </row>
    <row r="87" s="51" customFormat="1" ht="20" customHeight="1" spans="1:12">
      <c r="A87" s="61" t="s">
        <v>510</v>
      </c>
      <c r="B87" s="61" t="s">
        <v>727</v>
      </c>
      <c r="C87" s="41">
        <f t="shared" si="2"/>
        <v>80</v>
      </c>
      <c r="D87" s="65"/>
      <c r="E87" s="65">
        <v>80</v>
      </c>
      <c r="F87" s="66"/>
      <c r="G87" s="66"/>
      <c r="H87" s="66"/>
      <c r="I87" s="66"/>
      <c r="J87" s="66"/>
      <c r="K87" s="66"/>
      <c r="L87" s="66"/>
    </row>
    <row r="88" s="51" customFormat="1" ht="20" customHeight="1" spans="1:12">
      <c r="A88" s="61" t="s">
        <v>512</v>
      </c>
      <c r="B88" s="61" t="s">
        <v>728</v>
      </c>
      <c r="C88" s="41">
        <f t="shared" si="2"/>
        <v>80</v>
      </c>
      <c r="D88" s="65"/>
      <c r="E88" s="65">
        <v>80</v>
      </c>
      <c r="F88" s="66"/>
      <c r="G88" s="66"/>
      <c r="H88" s="66"/>
      <c r="I88" s="66"/>
      <c r="J88" s="66"/>
      <c r="K88" s="66"/>
      <c r="L88" s="66"/>
    </row>
    <row r="89" s="51" customFormat="1" ht="20" customHeight="1" spans="1:12">
      <c r="A89" s="61" t="s">
        <v>514</v>
      </c>
      <c r="B89" s="61" t="s">
        <v>729</v>
      </c>
      <c r="C89" s="41">
        <f t="shared" si="2"/>
        <v>80</v>
      </c>
      <c r="D89" s="65"/>
      <c r="E89" s="65">
        <v>80</v>
      </c>
      <c r="F89" s="66"/>
      <c r="G89" s="66"/>
      <c r="H89" s="66"/>
      <c r="I89" s="66"/>
      <c r="J89" s="66"/>
      <c r="K89" s="66"/>
      <c r="L89" s="66"/>
    </row>
  </sheetData>
  <autoFilter ref="A6:L89">
    <extLst/>
  </autoFilter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8"/>
  <sheetViews>
    <sheetView showGridLines="0" showZeros="0" workbookViewId="0">
      <selection activeCell="E15" sqref="E15"/>
    </sheetView>
  </sheetViews>
  <sheetFormatPr defaultColWidth="6.875" defaultRowHeight="12.75" customHeight="1"/>
  <cols>
    <col min="1" max="1" width="17.125" style="27" customWidth="1"/>
    <col min="2" max="2" width="34.875" style="27" customWidth="1"/>
    <col min="3" max="5" width="15.75" style="27" customWidth="1"/>
    <col min="6" max="8" width="18" style="27" customWidth="1"/>
    <col min="9" max="256" width="6.875" style="27"/>
    <col min="257" max="257" width="17.125" style="27" customWidth="1"/>
    <col min="258" max="258" width="34.875" style="27" customWidth="1"/>
    <col min="259" max="264" width="18" style="27" customWidth="1"/>
    <col min="265" max="512" width="6.875" style="27"/>
    <col min="513" max="513" width="17.125" style="27" customWidth="1"/>
    <col min="514" max="514" width="34.875" style="27" customWidth="1"/>
    <col min="515" max="520" width="18" style="27" customWidth="1"/>
    <col min="521" max="768" width="6.875" style="27"/>
    <col min="769" max="769" width="17.125" style="27" customWidth="1"/>
    <col min="770" max="770" width="34.875" style="27" customWidth="1"/>
    <col min="771" max="776" width="18" style="27" customWidth="1"/>
    <col min="777" max="1024" width="6.875" style="27"/>
    <col min="1025" max="1025" width="17.125" style="27" customWidth="1"/>
    <col min="1026" max="1026" width="34.875" style="27" customWidth="1"/>
    <col min="1027" max="1032" width="18" style="27" customWidth="1"/>
    <col min="1033" max="1280" width="6.875" style="27"/>
    <col min="1281" max="1281" width="17.125" style="27" customWidth="1"/>
    <col min="1282" max="1282" width="34.875" style="27" customWidth="1"/>
    <col min="1283" max="1288" width="18" style="27" customWidth="1"/>
    <col min="1289" max="1536" width="6.875" style="27"/>
    <col min="1537" max="1537" width="17.125" style="27" customWidth="1"/>
    <col min="1538" max="1538" width="34.875" style="27" customWidth="1"/>
    <col min="1539" max="1544" width="18" style="27" customWidth="1"/>
    <col min="1545" max="1792" width="6.875" style="27"/>
    <col min="1793" max="1793" width="17.125" style="27" customWidth="1"/>
    <col min="1794" max="1794" width="34.875" style="27" customWidth="1"/>
    <col min="1795" max="1800" width="18" style="27" customWidth="1"/>
    <col min="1801" max="2048" width="6.875" style="27"/>
    <col min="2049" max="2049" width="17.125" style="27" customWidth="1"/>
    <col min="2050" max="2050" width="34.875" style="27" customWidth="1"/>
    <col min="2051" max="2056" width="18" style="27" customWidth="1"/>
    <col min="2057" max="2304" width="6.875" style="27"/>
    <col min="2305" max="2305" width="17.125" style="27" customWidth="1"/>
    <col min="2306" max="2306" width="34.875" style="27" customWidth="1"/>
    <col min="2307" max="2312" width="18" style="27" customWidth="1"/>
    <col min="2313" max="2560" width="6.875" style="27"/>
    <col min="2561" max="2561" width="17.125" style="27" customWidth="1"/>
    <col min="2562" max="2562" width="34.875" style="27" customWidth="1"/>
    <col min="2563" max="2568" width="18" style="27" customWidth="1"/>
    <col min="2569" max="2816" width="6.875" style="27"/>
    <col min="2817" max="2817" width="17.125" style="27" customWidth="1"/>
    <col min="2818" max="2818" width="34.875" style="27" customWidth="1"/>
    <col min="2819" max="2824" width="18" style="27" customWidth="1"/>
    <col min="2825" max="3072" width="6.875" style="27"/>
    <col min="3073" max="3073" width="17.125" style="27" customWidth="1"/>
    <col min="3074" max="3074" width="34.875" style="27" customWidth="1"/>
    <col min="3075" max="3080" width="18" style="27" customWidth="1"/>
    <col min="3081" max="3328" width="6.875" style="27"/>
    <col min="3329" max="3329" width="17.125" style="27" customWidth="1"/>
    <col min="3330" max="3330" width="34.875" style="27" customWidth="1"/>
    <col min="3331" max="3336" width="18" style="27" customWidth="1"/>
    <col min="3337" max="3584" width="6.875" style="27"/>
    <col min="3585" max="3585" width="17.125" style="27" customWidth="1"/>
    <col min="3586" max="3586" width="34.875" style="27" customWidth="1"/>
    <col min="3587" max="3592" width="18" style="27" customWidth="1"/>
    <col min="3593" max="3840" width="6.875" style="27"/>
    <col min="3841" max="3841" width="17.125" style="27" customWidth="1"/>
    <col min="3842" max="3842" width="34.875" style="27" customWidth="1"/>
    <col min="3843" max="3848" width="18" style="27" customWidth="1"/>
    <col min="3849" max="4096" width="6.875" style="27"/>
    <col min="4097" max="4097" width="17.125" style="27" customWidth="1"/>
    <col min="4098" max="4098" width="34.875" style="27" customWidth="1"/>
    <col min="4099" max="4104" width="18" style="27" customWidth="1"/>
    <col min="4105" max="4352" width="6.875" style="27"/>
    <col min="4353" max="4353" width="17.125" style="27" customWidth="1"/>
    <col min="4354" max="4354" width="34.875" style="27" customWidth="1"/>
    <col min="4355" max="4360" width="18" style="27" customWidth="1"/>
    <col min="4361" max="4608" width="6.875" style="27"/>
    <col min="4609" max="4609" width="17.125" style="27" customWidth="1"/>
    <col min="4610" max="4610" width="34.875" style="27" customWidth="1"/>
    <col min="4611" max="4616" width="18" style="27" customWidth="1"/>
    <col min="4617" max="4864" width="6.875" style="27"/>
    <col min="4865" max="4865" width="17.125" style="27" customWidth="1"/>
    <col min="4866" max="4866" width="34.875" style="27" customWidth="1"/>
    <col min="4867" max="4872" width="18" style="27" customWidth="1"/>
    <col min="4873" max="5120" width="6.875" style="27"/>
    <col min="5121" max="5121" width="17.125" style="27" customWidth="1"/>
    <col min="5122" max="5122" width="34.875" style="27" customWidth="1"/>
    <col min="5123" max="5128" width="18" style="27" customWidth="1"/>
    <col min="5129" max="5376" width="6.875" style="27"/>
    <col min="5377" max="5377" width="17.125" style="27" customWidth="1"/>
    <col min="5378" max="5378" width="34.875" style="27" customWidth="1"/>
    <col min="5379" max="5384" width="18" style="27" customWidth="1"/>
    <col min="5385" max="5632" width="6.875" style="27"/>
    <col min="5633" max="5633" width="17.125" style="27" customWidth="1"/>
    <col min="5634" max="5634" width="34.875" style="27" customWidth="1"/>
    <col min="5635" max="5640" width="18" style="27" customWidth="1"/>
    <col min="5641" max="5888" width="6.875" style="27"/>
    <col min="5889" max="5889" width="17.125" style="27" customWidth="1"/>
    <col min="5890" max="5890" width="34.875" style="27" customWidth="1"/>
    <col min="5891" max="5896" width="18" style="27" customWidth="1"/>
    <col min="5897" max="6144" width="6.875" style="27"/>
    <col min="6145" max="6145" width="17.125" style="27" customWidth="1"/>
    <col min="6146" max="6146" width="34.875" style="27" customWidth="1"/>
    <col min="6147" max="6152" width="18" style="27" customWidth="1"/>
    <col min="6153" max="6400" width="6.875" style="27"/>
    <col min="6401" max="6401" width="17.125" style="27" customWidth="1"/>
    <col min="6402" max="6402" width="34.875" style="27" customWidth="1"/>
    <col min="6403" max="6408" width="18" style="27" customWidth="1"/>
    <col min="6409" max="6656" width="6.875" style="27"/>
    <col min="6657" max="6657" width="17.125" style="27" customWidth="1"/>
    <col min="6658" max="6658" width="34.875" style="27" customWidth="1"/>
    <col min="6659" max="6664" width="18" style="27" customWidth="1"/>
    <col min="6665" max="6912" width="6.875" style="27"/>
    <col min="6913" max="6913" width="17.125" style="27" customWidth="1"/>
    <col min="6914" max="6914" width="34.875" style="27" customWidth="1"/>
    <col min="6915" max="6920" width="18" style="27" customWidth="1"/>
    <col min="6921" max="7168" width="6.875" style="27"/>
    <col min="7169" max="7169" width="17.125" style="27" customWidth="1"/>
    <col min="7170" max="7170" width="34.875" style="27" customWidth="1"/>
    <col min="7171" max="7176" width="18" style="27" customWidth="1"/>
    <col min="7177" max="7424" width="6.875" style="27"/>
    <col min="7425" max="7425" width="17.125" style="27" customWidth="1"/>
    <col min="7426" max="7426" width="34.875" style="27" customWidth="1"/>
    <col min="7427" max="7432" width="18" style="27" customWidth="1"/>
    <col min="7433" max="7680" width="6.875" style="27"/>
    <col min="7681" max="7681" width="17.125" style="27" customWidth="1"/>
    <col min="7682" max="7682" width="34.875" style="27" customWidth="1"/>
    <col min="7683" max="7688" width="18" style="27" customWidth="1"/>
    <col min="7689" max="7936" width="6.875" style="27"/>
    <col min="7937" max="7937" width="17.125" style="27" customWidth="1"/>
    <col min="7938" max="7938" width="34.875" style="27" customWidth="1"/>
    <col min="7939" max="7944" width="18" style="27" customWidth="1"/>
    <col min="7945" max="8192" width="6.875" style="27"/>
    <col min="8193" max="8193" width="17.125" style="27" customWidth="1"/>
    <col min="8194" max="8194" width="34.875" style="27" customWidth="1"/>
    <col min="8195" max="8200" width="18" style="27" customWidth="1"/>
    <col min="8201" max="8448" width="6.875" style="27"/>
    <col min="8449" max="8449" width="17.125" style="27" customWidth="1"/>
    <col min="8450" max="8450" width="34.875" style="27" customWidth="1"/>
    <col min="8451" max="8456" width="18" style="27" customWidth="1"/>
    <col min="8457" max="8704" width="6.875" style="27"/>
    <col min="8705" max="8705" width="17.125" style="27" customWidth="1"/>
    <col min="8706" max="8706" width="34.875" style="27" customWidth="1"/>
    <col min="8707" max="8712" width="18" style="27" customWidth="1"/>
    <col min="8713" max="8960" width="6.875" style="27"/>
    <col min="8961" max="8961" width="17.125" style="27" customWidth="1"/>
    <col min="8962" max="8962" width="34.875" style="27" customWidth="1"/>
    <col min="8963" max="8968" width="18" style="27" customWidth="1"/>
    <col min="8969" max="9216" width="6.875" style="27"/>
    <col min="9217" max="9217" width="17.125" style="27" customWidth="1"/>
    <col min="9218" max="9218" width="34.875" style="27" customWidth="1"/>
    <col min="9219" max="9224" width="18" style="27" customWidth="1"/>
    <col min="9225" max="9472" width="6.875" style="27"/>
    <col min="9473" max="9473" width="17.125" style="27" customWidth="1"/>
    <col min="9474" max="9474" width="34.875" style="27" customWidth="1"/>
    <col min="9475" max="9480" width="18" style="27" customWidth="1"/>
    <col min="9481" max="9728" width="6.875" style="27"/>
    <col min="9729" max="9729" width="17.125" style="27" customWidth="1"/>
    <col min="9730" max="9730" width="34.875" style="27" customWidth="1"/>
    <col min="9731" max="9736" width="18" style="27" customWidth="1"/>
    <col min="9737" max="9984" width="6.875" style="27"/>
    <col min="9985" max="9985" width="17.125" style="27" customWidth="1"/>
    <col min="9986" max="9986" width="34.875" style="27" customWidth="1"/>
    <col min="9987" max="9992" width="18" style="27" customWidth="1"/>
    <col min="9993" max="10240" width="6.875" style="27"/>
    <col min="10241" max="10241" width="17.125" style="27" customWidth="1"/>
    <col min="10242" max="10242" width="34.875" style="27" customWidth="1"/>
    <col min="10243" max="10248" width="18" style="27" customWidth="1"/>
    <col min="10249" max="10496" width="6.875" style="27"/>
    <col min="10497" max="10497" width="17.125" style="27" customWidth="1"/>
    <col min="10498" max="10498" width="34.875" style="27" customWidth="1"/>
    <col min="10499" max="10504" width="18" style="27" customWidth="1"/>
    <col min="10505" max="10752" width="6.875" style="27"/>
    <col min="10753" max="10753" width="17.125" style="27" customWidth="1"/>
    <col min="10754" max="10754" width="34.875" style="27" customWidth="1"/>
    <col min="10755" max="10760" width="18" style="27" customWidth="1"/>
    <col min="10761" max="11008" width="6.875" style="27"/>
    <col min="11009" max="11009" width="17.125" style="27" customWidth="1"/>
    <col min="11010" max="11010" width="34.875" style="27" customWidth="1"/>
    <col min="11011" max="11016" width="18" style="27" customWidth="1"/>
    <col min="11017" max="11264" width="6.875" style="27"/>
    <col min="11265" max="11265" width="17.125" style="27" customWidth="1"/>
    <col min="11266" max="11266" width="34.875" style="27" customWidth="1"/>
    <col min="11267" max="11272" width="18" style="27" customWidth="1"/>
    <col min="11273" max="11520" width="6.875" style="27"/>
    <col min="11521" max="11521" width="17.125" style="27" customWidth="1"/>
    <col min="11522" max="11522" width="34.875" style="27" customWidth="1"/>
    <col min="11523" max="11528" width="18" style="27" customWidth="1"/>
    <col min="11529" max="11776" width="6.875" style="27"/>
    <col min="11777" max="11777" width="17.125" style="27" customWidth="1"/>
    <col min="11778" max="11778" width="34.875" style="27" customWidth="1"/>
    <col min="11779" max="11784" width="18" style="27" customWidth="1"/>
    <col min="11785" max="12032" width="6.875" style="27"/>
    <col min="12033" max="12033" width="17.125" style="27" customWidth="1"/>
    <col min="12034" max="12034" width="34.875" style="27" customWidth="1"/>
    <col min="12035" max="12040" width="18" style="27" customWidth="1"/>
    <col min="12041" max="12288" width="6.875" style="27"/>
    <col min="12289" max="12289" width="17.125" style="27" customWidth="1"/>
    <col min="12290" max="12290" width="34.875" style="27" customWidth="1"/>
    <col min="12291" max="12296" width="18" style="27" customWidth="1"/>
    <col min="12297" max="12544" width="6.875" style="27"/>
    <col min="12545" max="12545" width="17.125" style="27" customWidth="1"/>
    <col min="12546" max="12546" width="34.875" style="27" customWidth="1"/>
    <col min="12547" max="12552" width="18" style="27" customWidth="1"/>
    <col min="12553" max="12800" width="6.875" style="27"/>
    <col min="12801" max="12801" width="17.125" style="27" customWidth="1"/>
    <col min="12802" max="12802" width="34.875" style="27" customWidth="1"/>
    <col min="12803" max="12808" width="18" style="27" customWidth="1"/>
    <col min="12809" max="13056" width="6.875" style="27"/>
    <col min="13057" max="13057" width="17.125" style="27" customWidth="1"/>
    <col min="13058" max="13058" width="34.875" style="27" customWidth="1"/>
    <col min="13059" max="13064" width="18" style="27" customWidth="1"/>
    <col min="13065" max="13312" width="6.875" style="27"/>
    <col min="13313" max="13313" width="17.125" style="27" customWidth="1"/>
    <col min="13314" max="13314" width="34.875" style="27" customWidth="1"/>
    <col min="13315" max="13320" width="18" style="27" customWidth="1"/>
    <col min="13321" max="13568" width="6.875" style="27"/>
    <col min="13569" max="13569" width="17.125" style="27" customWidth="1"/>
    <col min="13570" max="13570" width="34.875" style="27" customWidth="1"/>
    <col min="13571" max="13576" width="18" style="27" customWidth="1"/>
    <col min="13577" max="13824" width="6.875" style="27"/>
    <col min="13825" max="13825" width="17.125" style="27" customWidth="1"/>
    <col min="13826" max="13826" width="34.875" style="27" customWidth="1"/>
    <col min="13827" max="13832" width="18" style="27" customWidth="1"/>
    <col min="13833" max="14080" width="6.875" style="27"/>
    <col min="14081" max="14081" width="17.125" style="27" customWidth="1"/>
    <col min="14082" max="14082" width="34.875" style="27" customWidth="1"/>
    <col min="14083" max="14088" width="18" style="27" customWidth="1"/>
    <col min="14089" max="14336" width="6.875" style="27"/>
    <col min="14337" max="14337" width="17.125" style="27" customWidth="1"/>
    <col min="14338" max="14338" width="34.875" style="27" customWidth="1"/>
    <col min="14339" max="14344" width="18" style="27" customWidth="1"/>
    <col min="14345" max="14592" width="6.875" style="27"/>
    <col min="14593" max="14593" width="17.125" style="27" customWidth="1"/>
    <col min="14594" max="14594" width="34.875" style="27" customWidth="1"/>
    <col min="14595" max="14600" width="18" style="27" customWidth="1"/>
    <col min="14601" max="14848" width="6.875" style="27"/>
    <col min="14849" max="14849" width="17.125" style="27" customWidth="1"/>
    <col min="14850" max="14850" width="34.875" style="27" customWidth="1"/>
    <col min="14851" max="14856" width="18" style="27" customWidth="1"/>
    <col min="14857" max="15104" width="6.875" style="27"/>
    <col min="15105" max="15105" width="17.125" style="27" customWidth="1"/>
    <col min="15106" max="15106" width="34.875" style="27" customWidth="1"/>
    <col min="15107" max="15112" width="18" style="27" customWidth="1"/>
    <col min="15113" max="15360" width="6.875" style="27"/>
    <col min="15361" max="15361" width="17.125" style="27" customWidth="1"/>
    <col min="15362" max="15362" width="34.875" style="27" customWidth="1"/>
    <col min="15363" max="15368" width="18" style="27" customWidth="1"/>
    <col min="15369" max="15616" width="6.875" style="27"/>
    <col min="15617" max="15617" width="17.125" style="27" customWidth="1"/>
    <col min="15618" max="15618" width="34.875" style="27" customWidth="1"/>
    <col min="15619" max="15624" width="18" style="27" customWidth="1"/>
    <col min="15625" max="15872" width="6.875" style="27"/>
    <col min="15873" max="15873" width="17.125" style="27" customWidth="1"/>
    <col min="15874" max="15874" width="34.875" style="27" customWidth="1"/>
    <col min="15875" max="15880" width="18" style="27" customWidth="1"/>
    <col min="15881" max="16128" width="6.875" style="27"/>
    <col min="16129" max="16129" width="17.125" style="27" customWidth="1"/>
    <col min="16130" max="16130" width="34.875" style="27" customWidth="1"/>
    <col min="16131" max="16136" width="18" style="27" customWidth="1"/>
    <col min="16137" max="16384" width="6.875" style="27"/>
  </cols>
  <sheetData>
    <row r="1" ht="20.1" customHeight="1" spans="1:2">
      <c r="A1" s="28" t="s">
        <v>730</v>
      </c>
      <c r="B1" s="29"/>
    </row>
    <row r="2" ht="33" spans="1:8">
      <c r="A2" s="30" t="s">
        <v>731</v>
      </c>
      <c r="B2" s="31"/>
      <c r="C2" s="31"/>
      <c r="D2" s="31"/>
      <c r="E2" s="31"/>
      <c r="F2" s="31"/>
      <c r="G2" s="31"/>
      <c r="H2" s="32"/>
    </row>
    <row r="3" ht="20.1" customHeight="1" spans="1:8">
      <c r="A3" s="33"/>
      <c r="B3" s="34"/>
      <c r="C3" s="31"/>
      <c r="D3" s="31"/>
      <c r="E3" s="31"/>
      <c r="F3" s="31"/>
      <c r="G3" s="31"/>
      <c r="H3" s="32"/>
    </row>
    <row r="4" ht="20.1" customHeight="1" spans="1:8">
      <c r="A4" s="35"/>
      <c r="B4" s="36"/>
      <c r="C4" s="35"/>
      <c r="D4" s="35"/>
      <c r="E4" s="35"/>
      <c r="F4" s="35"/>
      <c r="G4" s="35"/>
      <c r="H4" s="37" t="s">
        <v>313</v>
      </c>
    </row>
    <row r="5" ht="29.25" customHeight="1" spans="1:8">
      <c r="A5" s="38" t="s">
        <v>350</v>
      </c>
      <c r="B5" s="38" t="s">
        <v>351</v>
      </c>
      <c r="C5" s="38" t="s">
        <v>318</v>
      </c>
      <c r="D5" s="38" t="s">
        <v>353</v>
      </c>
      <c r="E5" s="38" t="s">
        <v>354</v>
      </c>
      <c r="F5" s="38" t="s">
        <v>732</v>
      </c>
      <c r="G5" s="38" t="s">
        <v>733</v>
      </c>
      <c r="H5" s="38" t="s">
        <v>734</v>
      </c>
    </row>
    <row r="6" ht="27" customHeight="1" spans="1:8">
      <c r="A6" s="39"/>
      <c r="B6" s="40"/>
      <c r="C6" s="41">
        <f>D6+E6</f>
        <v>6038.75</v>
      </c>
      <c r="D6" s="41">
        <v>4014.48</v>
      </c>
      <c r="E6" s="41">
        <v>2024.27</v>
      </c>
      <c r="F6" s="42"/>
      <c r="G6" s="42"/>
      <c r="H6" s="42"/>
    </row>
    <row r="7" ht="15" customHeight="1" spans="1:8">
      <c r="A7" s="43" t="s">
        <v>355</v>
      </c>
      <c r="B7" s="43" t="s">
        <v>356</v>
      </c>
      <c r="C7" s="44">
        <f>D7+E7</f>
        <v>1883.92</v>
      </c>
      <c r="D7" s="44">
        <v>1092.16</v>
      </c>
      <c r="E7" s="44">
        <v>791.76</v>
      </c>
      <c r="F7" s="45"/>
      <c r="G7" s="45"/>
      <c r="H7" s="45"/>
    </row>
    <row r="8" ht="15" customHeight="1" spans="1:8">
      <c r="A8" s="43" t="s">
        <v>357</v>
      </c>
      <c r="B8" s="43" t="s">
        <v>358</v>
      </c>
      <c r="C8" s="44">
        <f t="shared" ref="C8:C39" si="0">D8+E8</f>
        <v>63.28</v>
      </c>
      <c r="D8" s="44"/>
      <c r="E8" s="44">
        <v>63.28</v>
      </c>
      <c r="F8" s="45"/>
      <c r="G8" s="45"/>
      <c r="H8" s="45"/>
    </row>
    <row r="9" ht="15" customHeight="1" spans="1:8">
      <c r="A9" s="196" t="s">
        <v>359</v>
      </c>
      <c r="B9" s="43" t="s">
        <v>360</v>
      </c>
      <c r="C9" s="44">
        <f t="shared" si="0"/>
        <v>38.08</v>
      </c>
      <c r="D9" s="44"/>
      <c r="E9" s="44">
        <v>38.08</v>
      </c>
      <c r="F9" s="45"/>
      <c r="G9" s="45"/>
      <c r="H9" s="45"/>
    </row>
    <row r="10" ht="15" customHeight="1" spans="1:9">
      <c r="A10" s="43" t="s">
        <v>361</v>
      </c>
      <c r="B10" s="43" t="s">
        <v>362</v>
      </c>
      <c r="C10" s="44">
        <f t="shared" si="0"/>
        <v>25.2</v>
      </c>
      <c r="D10" s="44"/>
      <c r="E10" s="44">
        <v>25.2</v>
      </c>
      <c r="F10" s="45"/>
      <c r="G10" s="45"/>
      <c r="H10" s="45"/>
      <c r="I10" s="29"/>
    </row>
    <row r="11" ht="15" customHeight="1" spans="1:8">
      <c r="A11" s="43" t="s">
        <v>363</v>
      </c>
      <c r="B11" s="43" t="s">
        <v>364</v>
      </c>
      <c r="C11" s="44">
        <f t="shared" si="0"/>
        <v>1770.64</v>
      </c>
      <c r="D11" s="44">
        <v>1092.16</v>
      </c>
      <c r="E11" s="44">
        <v>678.48</v>
      </c>
      <c r="F11" s="45"/>
      <c r="G11" s="45"/>
      <c r="H11" s="45"/>
    </row>
    <row r="12" ht="15" customHeight="1" spans="1:8">
      <c r="A12" s="43" t="s">
        <v>365</v>
      </c>
      <c r="B12" s="43" t="s">
        <v>360</v>
      </c>
      <c r="C12" s="44">
        <f t="shared" si="0"/>
        <v>1638.56</v>
      </c>
      <c r="D12" s="44">
        <v>1007.58</v>
      </c>
      <c r="E12" s="44">
        <v>630.98</v>
      </c>
      <c r="F12" s="45"/>
      <c r="G12" s="45"/>
      <c r="H12" s="46"/>
    </row>
    <row r="13" ht="15" customHeight="1" spans="1:9">
      <c r="A13" s="43" t="s">
        <v>366</v>
      </c>
      <c r="B13" s="43" t="s">
        <v>367</v>
      </c>
      <c r="C13" s="44">
        <f t="shared" si="0"/>
        <v>47.5</v>
      </c>
      <c r="D13" s="44"/>
      <c r="E13" s="44">
        <v>47.5</v>
      </c>
      <c r="F13" s="45"/>
      <c r="G13" s="45"/>
      <c r="H13" s="46"/>
      <c r="I13" s="29"/>
    </row>
    <row r="14" ht="15" customHeight="1" spans="1:8">
      <c r="A14" s="196" t="s">
        <v>368</v>
      </c>
      <c r="B14" s="43" t="s">
        <v>369</v>
      </c>
      <c r="C14" s="44">
        <f t="shared" si="0"/>
        <v>84.58</v>
      </c>
      <c r="D14" s="47">
        <v>84.58</v>
      </c>
      <c r="E14" s="47"/>
      <c r="F14" s="45"/>
      <c r="G14" s="45"/>
      <c r="H14" s="45"/>
    </row>
    <row r="15" ht="15" customHeight="1" spans="1:8">
      <c r="A15" s="43" t="s">
        <v>370</v>
      </c>
      <c r="B15" s="43" t="s">
        <v>371</v>
      </c>
      <c r="C15" s="44">
        <f t="shared" si="0"/>
        <v>20</v>
      </c>
      <c r="D15" s="47"/>
      <c r="E15" s="47">
        <v>20</v>
      </c>
      <c r="F15" s="45"/>
      <c r="G15" s="45"/>
      <c r="H15" s="46"/>
    </row>
    <row r="16" ht="15" customHeight="1" spans="1:8">
      <c r="A16" s="43" t="s">
        <v>372</v>
      </c>
      <c r="B16" s="43" t="s">
        <v>373</v>
      </c>
      <c r="C16" s="44">
        <f t="shared" si="0"/>
        <v>20</v>
      </c>
      <c r="D16" s="47"/>
      <c r="E16" s="47">
        <v>20</v>
      </c>
      <c r="F16" s="45"/>
      <c r="G16" s="46"/>
      <c r="H16" s="46"/>
    </row>
    <row r="17" ht="15" customHeight="1" spans="1:8">
      <c r="A17" s="43" t="s">
        <v>374</v>
      </c>
      <c r="B17" s="43" t="s">
        <v>375</v>
      </c>
      <c r="C17" s="44">
        <f t="shared" si="0"/>
        <v>30</v>
      </c>
      <c r="D17" s="47"/>
      <c r="E17" s="47">
        <v>30</v>
      </c>
      <c r="F17" s="46"/>
      <c r="G17" s="46"/>
      <c r="H17" s="45"/>
    </row>
    <row r="18" ht="15" customHeight="1" spans="1:8">
      <c r="A18" s="43" t="s">
        <v>376</v>
      </c>
      <c r="B18" s="43" t="s">
        <v>377</v>
      </c>
      <c r="C18" s="44">
        <f t="shared" si="0"/>
        <v>30</v>
      </c>
      <c r="D18" s="47"/>
      <c r="E18" s="44">
        <v>30</v>
      </c>
      <c r="F18" s="46"/>
      <c r="G18" s="46"/>
      <c r="H18" s="46"/>
    </row>
    <row r="19" ht="15" customHeight="1" spans="1:8">
      <c r="A19" s="43" t="s">
        <v>378</v>
      </c>
      <c r="B19" s="43" t="s">
        <v>379</v>
      </c>
      <c r="C19" s="44">
        <f t="shared" si="0"/>
        <v>0</v>
      </c>
      <c r="D19" s="47"/>
      <c r="E19" s="47"/>
      <c r="F19" s="45"/>
      <c r="G19" s="46"/>
      <c r="H19" s="46"/>
    </row>
    <row r="20" ht="15" customHeight="1" spans="1:8">
      <c r="A20" s="48">
        <v>204</v>
      </c>
      <c r="B20" s="43" t="s">
        <v>380</v>
      </c>
      <c r="C20" s="44">
        <f t="shared" si="0"/>
        <v>26</v>
      </c>
      <c r="D20" s="47"/>
      <c r="E20" s="47">
        <v>26</v>
      </c>
      <c r="F20" s="46"/>
      <c r="G20" s="46"/>
      <c r="H20" s="46"/>
    </row>
    <row r="21" ht="15" customHeight="1" spans="1:8">
      <c r="A21" s="49" t="s">
        <v>381</v>
      </c>
      <c r="B21" s="43" t="s">
        <v>382</v>
      </c>
      <c r="C21" s="44">
        <f t="shared" si="0"/>
        <v>26</v>
      </c>
      <c r="D21" s="47"/>
      <c r="E21" s="47">
        <v>26</v>
      </c>
      <c r="F21" s="46"/>
      <c r="G21" s="46"/>
      <c r="H21" s="46"/>
    </row>
    <row r="22" ht="15" customHeight="1" spans="1:8">
      <c r="A22" s="50" t="s">
        <v>383</v>
      </c>
      <c r="B22" s="43" t="s">
        <v>384</v>
      </c>
      <c r="C22" s="44">
        <f t="shared" si="0"/>
        <v>26</v>
      </c>
      <c r="D22" s="47"/>
      <c r="E22" s="47">
        <v>26</v>
      </c>
      <c r="F22" s="46"/>
      <c r="G22" s="45"/>
      <c r="H22" s="46"/>
    </row>
    <row r="23" ht="15" customHeight="1" spans="1:8">
      <c r="A23" s="43" t="s">
        <v>385</v>
      </c>
      <c r="B23" s="43" t="s">
        <v>386</v>
      </c>
      <c r="C23" s="44">
        <f t="shared" si="0"/>
        <v>114.62</v>
      </c>
      <c r="D23" s="47">
        <v>57.82</v>
      </c>
      <c r="E23" s="47">
        <v>56.8</v>
      </c>
      <c r="F23" s="46"/>
      <c r="G23" s="46"/>
      <c r="H23" s="46"/>
    </row>
    <row r="24" ht="15" customHeight="1" spans="1:8">
      <c r="A24" s="43" t="s">
        <v>387</v>
      </c>
      <c r="B24" s="43" t="s">
        <v>388</v>
      </c>
      <c r="C24" s="44">
        <f t="shared" si="0"/>
        <v>114.62</v>
      </c>
      <c r="D24" s="47">
        <v>57.82</v>
      </c>
      <c r="E24" s="47">
        <v>56.8</v>
      </c>
      <c r="F24" s="46"/>
      <c r="G24" s="45"/>
      <c r="H24" s="46"/>
    </row>
    <row r="25" ht="15" customHeight="1" spans="1:8">
      <c r="A25" s="43" t="s">
        <v>389</v>
      </c>
      <c r="B25" s="43" t="s">
        <v>390</v>
      </c>
      <c r="C25" s="44">
        <f t="shared" si="0"/>
        <v>84.62</v>
      </c>
      <c r="D25" s="47">
        <v>57.82</v>
      </c>
      <c r="E25" s="47">
        <v>26.8</v>
      </c>
      <c r="F25" s="46"/>
      <c r="G25" s="46"/>
      <c r="H25" s="46"/>
    </row>
    <row r="26" ht="15" customHeight="1" spans="1:8">
      <c r="A26" s="43" t="s">
        <v>391</v>
      </c>
      <c r="B26" s="43" t="s">
        <v>392</v>
      </c>
      <c r="C26" s="44">
        <f t="shared" si="0"/>
        <v>30</v>
      </c>
      <c r="D26" s="47"/>
      <c r="E26" s="47">
        <v>30</v>
      </c>
      <c r="F26" s="46"/>
      <c r="G26" s="46"/>
      <c r="H26" s="46"/>
    </row>
    <row r="27" ht="15" customHeight="1" spans="1:8">
      <c r="A27" s="43" t="s">
        <v>393</v>
      </c>
      <c r="B27" s="43" t="s">
        <v>394</v>
      </c>
      <c r="C27" s="44">
        <f t="shared" si="0"/>
        <v>587.12</v>
      </c>
      <c r="D27" s="47">
        <v>478.12</v>
      </c>
      <c r="E27" s="47">
        <v>109</v>
      </c>
      <c r="F27" s="46"/>
      <c r="G27" s="46"/>
      <c r="H27" s="46"/>
    </row>
    <row r="28" ht="15" customHeight="1" spans="1:8">
      <c r="A28" s="43" t="s">
        <v>395</v>
      </c>
      <c r="B28" s="43" t="s">
        <v>396</v>
      </c>
      <c r="C28" s="44">
        <f t="shared" si="0"/>
        <v>132.39</v>
      </c>
      <c r="D28" s="47">
        <v>88.39</v>
      </c>
      <c r="E28" s="47">
        <v>44</v>
      </c>
      <c r="F28" s="46"/>
      <c r="G28" s="46"/>
      <c r="H28" s="46"/>
    </row>
    <row r="29" ht="15" customHeight="1" spans="1:8">
      <c r="A29" s="43" t="s">
        <v>397</v>
      </c>
      <c r="B29" s="43" t="s">
        <v>398</v>
      </c>
      <c r="C29" s="44">
        <f t="shared" si="0"/>
        <v>132.39</v>
      </c>
      <c r="D29" s="47">
        <v>88.39</v>
      </c>
      <c r="E29" s="47">
        <v>44</v>
      </c>
      <c r="F29" s="46"/>
      <c r="G29" s="46"/>
      <c r="H29" s="46"/>
    </row>
    <row r="30" ht="15" customHeight="1" spans="1:8">
      <c r="A30" s="43" t="s">
        <v>399</v>
      </c>
      <c r="B30" s="43" t="s">
        <v>400</v>
      </c>
      <c r="C30" s="44">
        <f t="shared" si="0"/>
        <v>344.82</v>
      </c>
      <c r="D30" s="47">
        <v>344.82</v>
      </c>
      <c r="E30" s="47"/>
      <c r="F30" s="46"/>
      <c r="G30" s="46"/>
      <c r="H30" s="46"/>
    </row>
    <row r="31" ht="15" customHeight="1" spans="1:8">
      <c r="A31" s="43" t="s">
        <v>401</v>
      </c>
      <c r="B31" s="43" t="s">
        <v>402</v>
      </c>
      <c r="C31" s="44">
        <f t="shared" si="0"/>
        <v>59.85</v>
      </c>
      <c r="D31" s="47">
        <v>59.85</v>
      </c>
      <c r="E31" s="47"/>
      <c r="F31" s="46"/>
      <c r="G31" s="46"/>
      <c r="H31" s="46"/>
    </row>
    <row r="32" ht="15" customHeight="1" spans="1:8">
      <c r="A32" s="43" t="s">
        <v>403</v>
      </c>
      <c r="B32" s="43" t="s">
        <v>404</v>
      </c>
      <c r="C32" s="44">
        <f t="shared" si="0"/>
        <v>11.97</v>
      </c>
      <c r="D32" s="47">
        <v>11.97</v>
      </c>
      <c r="E32" s="47"/>
      <c r="F32" s="46"/>
      <c r="G32" s="46"/>
      <c r="H32" s="46"/>
    </row>
    <row r="33" ht="15" customHeight="1" spans="1:8">
      <c r="A33" s="43" t="s">
        <v>405</v>
      </c>
      <c r="B33" s="43" t="s">
        <v>406</v>
      </c>
      <c r="C33" s="44">
        <f t="shared" si="0"/>
        <v>195.29</v>
      </c>
      <c r="D33" s="47">
        <v>195.29</v>
      </c>
      <c r="E33" s="47"/>
      <c r="F33" s="46"/>
      <c r="G33" s="46"/>
      <c r="H33" s="46"/>
    </row>
    <row r="34" ht="15" customHeight="1" spans="1:8">
      <c r="A34" s="43" t="s">
        <v>407</v>
      </c>
      <c r="B34" s="43" t="s">
        <v>408</v>
      </c>
      <c r="C34" s="44">
        <f t="shared" si="0"/>
        <v>77.71</v>
      </c>
      <c r="D34" s="47">
        <v>77.71</v>
      </c>
      <c r="E34" s="47"/>
      <c r="F34" s="46"/>
      <c r="G34" s="46"/>
      <c r="H34" s="46"/>
    </row>
    <row r="35" ht="15" customHeight="1" spans="1:8">
      <c r="A35" s="49" t="s">
        <v>409</v>
      </c>
      <c r="B35" s="43" t="s">
        <v>410</v>
      </c>
      <c r="C35" s="44">
        <f t="shared" si="0"/>
        <v>0</v>
      </c>
      <c r="D35" s="47"/>
      <c r="E35" s="47"/>
      <c r="F35" s="46"/>
      <c r="G35" s="46"/>
      <c r="H35" s="46"/>
    </row>
    <row r="36" ht="15" customHeight="1" spans="1:8">
      <c r="A36" s="43" t="s">
        <v>411</v>
      </c>
      <c r="B36" s="43" t="s">
        <v>412</v>
      </c>
      <c r="C36" s="44">
        <f t="shared" si="0"/>
        <v>0</v>
      </c>
      <c r="D36" s="47"/>
      <c r="E36" s="47"/>
      <c r="F36" s="46"/>
      <c r="G36" s="46"/>
      <c r="H36" s="46"/>
    </row>
    <row r="37" ht="15" customHeight="1" spans="1:8">
      <c r="A37" s="43" t="s">
        <v>413</v>
      </c>
      <c r="B37" s="43" t="s">
        <v>414</v>
      </c>
      <c r="C37" s="44">
        <f t="shared" si="0"/>
        <v>0</v>
      </c>
      <c r="D37" s="47"/>
      <c r="E37" s="47"/>
      <c r="F37" s="46"/>
      <c r="G37" s="46"/>
      <c r="H37" s="46"/>
    </row>
    <row r="38" ht="15" customHeight="1" spans="1:8">
      <c r="A38" s="196" t="s">
        <v>415</v>
      </c>
      <c r="B38" s="43" t="s">
        <v>416</v>
      </c>
      <c r="C38" s="44">
        <f t="shared" si="0"/>
        <v>15</v>
      </c>
      <c r="D38" s="47"/>
      <c r="E38" s="47">
        <v>15</v>
      </c>
      <c r="F38" s="46"/>
      <c r="G38" s="46"/>
      <c r="H38" s="46"/>
    </row>
    <row r="39" ht="15" customHeight="1" spans="1:8">
      <c r="A39" s="196" t="s">
        <v>417</v>
      </c>
      <c r="B39" s="43" t="s">
        <v>418</v>
      </c>
      <c r="C39" s="44">
        <f t="shared" si="0"/>
        <v>15</v>
      </c>
      <c r="D39" s="47"/>
      <c r="E39" s="47">
        <v>15</v>
      </c>
      <c r="F39" s="46"/>
      <c r="G39" s="46"/>
      <c r="H39" s="46"/>
    </row>
    <row r="40" ht="15" customHeight="1" spans="1:8">
      <c r="A40" s="43" t="s">
        <v>419</v>
      </c>
      <c r="B40" s="43" t="s">
        <v>420</v>
      </c>
      <c r="C40" s="44">
        <f t="shared" ref="C40:C71" si="1">D40+E40</f>
        <v>0</v>
      </c>
      <c r="D40" s="47"/>
      <c r="E40" s="47"/>
      <c r="F40" s="46"/>
      <c r="G40" s="46"/>
      <c r="H40" s="46"/>
    </row>
    <row r="41" ht="15" customHeight="1" spans="1:8">
      <c r="A41" s="43" t="s">
        <v>421</v>
      </c>
      <c r="B41" s="43" t="s">
        <v>422</v>
      </c>
      <c r="C41" s="44">
        <f t="shared" si="1"/>
        <v>0</v>
      </c>
      <c r="D41" s="47"/>
      <c r="E41" s="47"/>
      <c r="F41" s="46"/>
      <c r="G41" s="46"/>
      <c r="H41" s="46"/>
    </row>
    <row r="42" ht="15" customHeight="1" spans="1:8">
      <c r="A42" s="50" t="s">
        <v>423</v>
      </c>
      <c r="B42" s="43" t="s">
        <v>424</v>
      </c>
      <c r="C42" s="44">
        <f t="shared" si="1"/>
        <v>50</v>
      </c>
      <c r="D42" s="47"/>
      <c r="E42" s="47">
        <v>50</v>
      </c>
      <c r="F42" s="46"/>
      <c r="G42" s="46"/>
      <c r="H42" s="46"/>
    </row>
    <row r="43" ht="15" customHeight="1" spans="1:8">
      <c r="A43" s="50" t="s">
        <v>425</v>
      </c>
      <c r="B43" s="43" t="s">
        <v>426</v>
      </c>
      <c r="C43" s="44">
        <f t="shared" si="1"/>
        <v>50</v>
      </c>
      <c r="D43" s="47"/>
      <c r="E43" s="47">
        <v>50</v>
      </c>
      <c r="F43" s="46"/>
      <c r="G43" s="46"/>
      <c r="H43" s="46"/>
    </row>
    <row r="44" ht="15" customHeight="1" spans="1:8">
      <c r="A44" s="43" t="s">
        <v>427</v>
      </c>
      <c r="B44" s="43" t="s">
        <v>428</v>
      </c>
      <c r="C44" s="44">
        <f t="shared" si="1"/>
        <v>0</v>
      </c>
      <c r="D44" s="47"/>
      <c r="E44" s="47"/>
      <c r="F44" s="46"/>
      <c r="G44" s="46"/>
      <c r="H44" s="46"/>
    </row>
    <row r="45" ht="15" customHeight="1" spans="1:8">
      <c r="A45" s="43" t="s">
        <v>429</v>
      </c>
      <c r="B45" s="43" t="s">
        <v>430</v>
      </c>
      <c r="C45" s="44">
        <f t="shared" si="1"/>
        <v>0</v>
      </c>
      <c r="D45" s="47"/>
      <c r="E45" s="47"/>
      <c r="F45" s="46"/>
      <c r="G45" s="46"/>
      <c r="H45" s="46"/>
    </row>
    <row r="46" ht="15" customHeight="1" spans="1:8">
      <c r="A46" s="196" t="s">
        <v>431</v>
      </c>
      <c r="B46" s="43" t="s">
        <v>432</v>
      </c>
      <c r="C46" s="44">
        <f t="shared" si="1"/>
        <v>44.91</v>
      </c>
      <c r="D46" s="47">
        <v>44.91</v>
      </c>
      <c r="E46" s="47"/>
      <c r="F46" s="46"/>
      <c r="G46" s="46"/>
      <c r="H46" s="46"/>
    </row>
    <row r="47" ht="15" customHeight="1" spans="1:8">
      <c r="A47" s="196" t="s">
        <v>433</v>
      </c>
      <c r="B47" s="43" t="s">
        <v>434</v>
      </c>
      <c r="C47" s="44">
        <f t="shared" si="1"/>
        <v>44.91</v>
      </c>
      <c r="D47" s="47">
        <v>44.91</v>
      </c>
      <c r="E47" s="47"/>
      <c r="F47" s="46"/>
      <c r="G47" s="46"/>
      <c r="H47" s="46"/>
    </row>
    <row r="48" ht="15" customHeight="1" spans="1:8">
      <c r="A48" s="43" t="s">
        <v>435</v>
      </c>
      <c r="B48" s="43" t="s">
        <v>436</v>
      </c>
      <c r="C48" s="44">
        <f t="shared" si="1"/>
        <v>230.38</v>
      </c>
      <c r="D48" s="47">
        <v>149.38</v>
      </c>
      <c r="E48" s="47">
        <v>81</v>
      </c>
      <c r="F48" s="46"/>
      <c r="G48" s="46"/>
      <c r="H48" s="46"/>
    </row>
    <row r="49" ht="15" customHeight="1" spans="1:8">
      <c r="A49" s="43" t="s">
        <v>437</v>
      </c>
      <c r="B49" s="43" t="s">
        <v>438</v>
      </c>
      <c r="C49" s="44">
        <f t="shared" si="1"/>
        <v>81</v>
      </c>
      <c r="D49" s="47"/>
      <c r="E49" s="47">
        <v>81</v>
      </c>
      <c r="F49" s="46"/>
      <c r="G49" s="46"/>
      <c r="H49" s="46"/>
    </row>
    <row r="50" ht="15" customHeight="1" spans="1:8">
      <c r="A50" s="43" t="s">
        <v>439</v>
      </c>
      <c r="B50" s="43" t="s">
        <v>440</v>
      </c>
      <c r="C50" s="44">
        <f t="shared" si="1"/>
        <v>81</v>
      </c>
      <c r="D50" s="47"/>
      <c r="E50" s="47">
        <v>81</v>
      </c>
      <c r="F50" s="46"/>
      <c r="G50" s="46"/>
      <c r="H50" s="46"/>
    </row>
    <row r="51" ht="15" customHeight="1" spans="1:8">
      <c r="A51" s="43" t="s">
        <v>441</v>
      </c>
      <c r="B51" s="43" t="s">
        <v>442</v>
      </c>
      <c r="C51" s="44">
        <f t="shared" si="1"/>
        <v>149.38</v>
      </c>
      <c r="D51" s="47">
        <v>149.38</v>
      </c>
      <c r="E51" s="47"/>
      <c r="F51" s="46"/>
      <c r="G51" s="46"/>
      <c r="H51" s="46"/>
    </row>
    <row r="52" ht="15" customHeight="1" spans="1:8">
      <c r="A52" s="43" t="s">
        <v>443</v>
      </c>
      <c r="B52" s="43" t="s">
        <v>444</v>
      </c>
      <c r="C52" s="44">
        <f t="shared" si="1"/>
        <v>39.94</v>
      </c>
      <c r="D52" s="47">
        <v>39.94</v>
      </c>
      <c r="E52" s="47"/>
      <c r="F52" s="46"/>
      <c r="G52" s="46"/>
      <c r="H52" s="46"/>
    </row>
    <row r="53" ht="15" customHeight="1" spans="1:8">
      <c r="A53" s="43" t="s">
        <v>445</v>
      </c>
      <c r="B53" s="43" t="s">
        <v>446</v>
      </c>
      <c r="C53" s="44">
        <f t="shared" si="1"/>
        <v>38.18</v>
      </c>
      <c r="D53" s="47">
        <v>38.18</v>
      </c>
      <c r="E53" s="47"/>
      <c r="F53" s="46"/>
      <c r="G53" s="46"/>
      <c r="H53" s="46"/>
    </row>
    <row r="54" ht="15" customHeight="1" spans="1:8">
      <c r="A54" s="43" t="s">
        <v>447</v>
      </c>
      <c r="B54" s="43" t="s">
        <v>448</v>
      </c>
      <c r="C54" s="44">
        <f t="shared" si="1"/>
        <v>0</v>
      </c>
      <c r="D54" s="47"/>
      <c r="E54" s="47"/>
      <c r="F54" s="46"/>
      <c r="G54" s="46"/>
      <c r="H54" s="46"/>
    </row>
    <row r="55" ht="15" customHeight="1" spans="1:8">
      <c r="A55" s="50" t="s">
        <v>449</v>
      </c>
      <c r="B55" s="43" t="s">
        <v>450</v>
      </c>
      <c r="C55" s="44">
        <f t="shared" si="1"/>
        <v>71.26</v>
      </c>
      <c r="D55" s="47">
        <v>71.26</v>
      </c>
      <c r="E55" s="47"/>
      <c r="F55" s="46"/>
      <c r="G55" s="46"/>
      <c r="H55" s="46"/>
    </row>
    <row r="56" ht="15" customHeight="1" spans="1:8">
      <c r="A56" s="43" t="s">
        <v>451</v>
      </c>
      <c r="B56" s="43" t="s">
        <v>452</v>
      </c>
      <c r="C56" s="44">
        <f t="shared" si="1"/>
        <v>5</v>
      </c>
      <c r="D56" s="47"/>
      <c r="E56" s="47">
        <v>5</v>
      </c>
      <c r="F56" s="46"/>
      <c r="G56" s="46"/>
      <c r="H56" s="46"/>
    </row>
    <row r="57" ht="15" customHeight="1" spans="1:8">
      <c r="A57" s="196" t="s">
        <v>453</v>
      </c>
      <c r="B57" s="43" t="s">
        <v>454</v>
      </c>
      <c r="C57" s="44">
        <f t="shared" si="1"/>
        <v>5</v>
      </c>
      <c r="D57" s="47"/>
      <c r="E57" s="47">
        <v>5</v>
      </c>
      <c r="F57" s="46"/>
      <c r="G57" s="46"/>
      <c r="H57" s="46"/>
    </row>
    <row r="58" ht="15" customHeight="1" spans="1:8">
      <c r="A58" s="196" t="s">
        <v>455</v>
      </c>
      <c r="B58" s="43" t="s">
        <v>456</v>
      </c>
      <c r="C58" s="44">
        <f t="shared" si="1"/>
        <v>5</v>
      </c>
      <c r="D58" s="47"/>
      <c r="E58" s="47">
        <v>5</v>
      </c>
      <c r="F58" s="46"/>
      <c r="G58" s="46"/>
      <c r="H58" s="46"/>
    </row>
    <row r="59" ht="15" customHeight="1" spans="1:8">
      <c r="A59" s="43" t="s">
        <v>457</v>
      </c>
      <c r="B59" s="43" t="s">
        <v>458</v>
      </c>
      <c r="C59" s="44">
        <f t="shared" si="1"/>
        <v>1083.11</v>
      </c>
      <c r="D59" s="47">
        <v>322.4</v>
      </c>
      <c r="E59" s="47">
        <v>760.71</v>
      </c>
      <c r="F59" s="46"/>
      <c r="G59" s="46"/>
      <c r="H59" s="46"/>
    </row>
    <row r="60" ht="15" customHeight="1" spans="1:8">
      <c r="A60" s="43" t="s">
        <v>459</v>
      </c>
      <c r="B60" s="43" t="s">
        <v>460</v>
      </c>
      <c r="C60" s="44">
        <f t="shared" si="1"/>
        <v>322.4</v>
      </c>
      <c r="D60" s="47">
        <v>322.4</v>
      </c>
      <c r="E60" s="47"/>
      <c r="F60" s="46"/>
      <c r="G60" s="46"/>
      <c r="H60" s="46"/>
    </row>
    <row r="61" ht="15" customHeight="1" spans="1:8">
      <c r="A61" s="43" t="s">
        <v>461</v>
      </c>
      <c r="B61" s="43" t="s">
        <v>462</v>
      </c>
      <c r="C61" s="44">
        <f t="shared" si="1"/>
        <v>0</v>
      </c>
      <c r="D61" s="47"/>
      <c r="E61" s="47"/>
      <c r="F61" s="46"/>
      <c r="G61" s="46"/>
      <c r="H61" s="46"/>
    </row>
    <row r="62" ht="15" customHeight="1" spans="1:8">
      <c r="A62" s="43" t="s">
        <v>463</v>
      </c>
      <c r="B62" s="43" t="s">
        <v>464</v>
      </c>
      <c r="C62" s="44">
        <f t="shared" si="1"/>
        <v>322.4</v>
      </c>
      <c r="D62" s="47">
        <v>322.4</v>
      </c>
      <c r="E62" s="47"/>
      <c r="F62" s="46"/>
      <c r="G62" s="46"/>
      <c r="H62" s="46"/>
    </row>
    <row r="63" ht="15" customHeight="1" spans="1:8">
      <c r="A63" s="43" t="s">
        <v>465</v>
      </c>
      <c r="B63" s="43" t="s">
        <v>466</v>
      </c>
      <c r="C63" s="44">
        <f t="shared" si="1"/>
        <v>93</v>
      </c>
      <c r="D63" s="47"/>
      <c r="E63" s="47">
        <v>93</v>
      </c>
      <c r="F63" s="46"/>
      <c r="G63" s="46"/>
      <c r="H63" s="46"/>
    </row>
    <row r="64" ht="15" customHeight="1" spans="1:8">
      <c r="A64" s="196" t="s">
        <v>467</v>
      </c>
      <c r="B64" s="43" t="s">
        <v>468</v>
      </c>
      <c r="C64" s="44">
        <f t="shared" si="1"/>
        <v>93</v>
      </c>
      <c r="D64" s="47"/>
      <c r="E64" s="47">
        <v>93</v>
      </c>
      <c r="F64" s="46"/>
      <c r="G64" s="46"/>
      <c r="H64" s="46"/>
    </row>
    <row r="65" ht="15" customHeight="1" spans="1:8">
      <c r="A65" s="43" t="s">
        <v>469</v>
      </c>
      <c r="B65" s="43" t="s">
        <v>470</v>
      </c>
      <c r="C65" s="44">
        <f t="shared" si="1"/>
        <v>0</v>
      </c>
      <c r="D65" s="47"/>
      <c r="E65" s="47"/>
      <c r="F65" s="46"/>
      <c r="G65" s="46"/>
      <c r="H65" s="46"/>
    </row>
    <row r="66" ht="15" customHeight="1" spans="1:8">
      <c r="A66" s="43" t="s">
        <v>471</v>
      </c>
      <c r="B66" s="43" t="s">
        <v>472</v>
      </c>
      <c r="C66" s="44">
        <f t="shared" si="1"/>
        <v>612</v>
      </c>
      <c r="D66" s="47"/>
      <c r="E66" s="47">
        <v>612</v>
      </c>
      <c r="F66" s="46"/>
      <c r="G66" s="46"/>
      <c r="H66" s="46"/>
    </row>
    <row r="67" ht="15" customHeight="1" spans="1:8">
      <c r="A67" s="43" t="s">
        <v>473</v>
      </c>
      <c r="B67" s="43" t="s">
        <v>474</v>
      </c>
      <c r="C67" s="44">
        <f t="shared" si="1"/>
        <v>612</v>
      </c>
      <c r="D67" s="47"/>
      <c r="E67" s="47">
        <v>612</v>
      </c>
      <c r="F67" s="46"/>
      <c r="G67" s="46"/>
      <c r="H67" s="46"/>
    </row>
    <row r="68" ht="15" customHeight="1" spans="1:8">
      <c r="A68" s="43" t="s">
        <v>475</v>
      </c>
      <c r="B68" s="43" t="s">
        <v>476</v>
      </c>
      <c r="C68" s="44">
        <f t="shared" si="1"/>
        <v>55.71</v>
      </c>
      <c r="D68" s="47"/>
      <c r="E68" s="47">
        <v>55.71</v>
      </c>
      <c r="F68" s="46"/>
      <c r="G68" s="46"/>
      <c r="H68" s="46"/>
    </row>
    <row r="69" ht="15" customHeight="1" spans="1:8">
      <c r="A69" s="196" t="s">
        <v>477</v>
      </c>
      <c r="B69" s="43" t="s">
        <v>478</v>
      </c>
      <c r="C69" s="44">
        <f t="shared" si="1"/>
        <v>55.71</v>
      </c>
      <c r="D69" s="47"/>
      <c r="E69" s="47">
        <v>55.71</v>
      </c>
      <c r="F69" s="46"/>
      <c r="G69" s="46"/>
      <c r="H69" s="46"/>
    </row>
    <row r="70" ht="15" customHeight="1" spans="1:8">
      <c r="A70" s="43" t="s">
        <v>479</v>
      </c>
      <c r="B70" s="43" t="s">
        <v>480</v>
      </c>
      <c r="C70" s="44">
        <f t="shared" si="1"/>
        <v>1910.47</v>
      </c>
      <c r="D70" s="47">
        <v>1796.47</v>
      </c>
      <c r="E70" s="47">
        <v>114</v>
      </c>
      <c r="F70" s="46"/>
      <c r="G70" s="46"/>
      <c r="H70" s="46"/>
    </row>
    <row r="71" ht="15" customHeight="1" spans="1:8">
      <c r="A71" s="43" t="s">
        <v>481</v>
      </c>
      <c r="B71" s="43" t="s">
        <v>482</v>
      </c>
      <c r="C71" s="44">
        <f t="shared" si="1"/>
        <v>462.56</v>
      </c>
      <c r="D71" s="47">
        <v>378.56</v>
      </c>
      <c r="E71" s="47">
        <v>84</v>
      </c>
      <c r="F71" s="46"/>
      <c r="G71" s="46"/>
      <c r="H71" s="46"/>
    </row>
    <row r="72" ht="15" customHeight="1" spans="1:8">
      <c r="A72" s="43" t="s">
        <v>483</v>
      </c>
      <c r="B72" s="43" t="s">
        <v>434</v>
      </c>
      <c r="C72" s="44">
        <f t="shared" ref="C72:C88" si="2">D72+E72</f>
        <v>373.43</v>
      </c>
      <c r="D72" s="47">
        <v>373.43</v>
      </c>
      <c r="E72" s="47"/>
      <c r="F72" s="46"/>
      <c r="G72" s="46"/>
      <c r="H72" s="46"/>
    </row>
    <row r="73" ht="15" customHeight="1" spans="1:8">
      <c r="A73" s="43" t="s">
        <v>484</v>
      </c>
      <c r="B73" s="43" t="s">
        <v>485</v>
      </c>
      <c r="C73" s="44">
        <f t="shared" si="2"/>
        <v>30</v>
      </c>
      <c r="D73" s="47"/>
      <c r="E73" s="47">
        <v>30</v>
      </c>
      <c r="F73" s="46"/>
      <c r="G73" s="46"/>
      <c r="H73" s="46"/>
    </row>
    <row r="74" ht="15" customHeight="1" spans="1:8">
      <c r="A74" s="196" t="s">
        <v>486</v>
      </c>
      <c r="B74" s="43" t="s">
        <v>487</v>
      </c>
      <c r="C74" s="44">
        <f t="shared" si="2"/>
        <v>5</v>
      </c>
      <c r="D74" s="47"/>
      <c r="E74" s="47">
        <v>5</v>
      </c>
      <c r="F74" s="46"/>
      <c r="G74" s="46"/>
      <c r="H74" s="46"/>
    </row>
    <row r="75" ht="15" customHeight="1" spans="1:8">
      <c r="A75" s="196" t="s">
        <v>488</v>
      </c>
      <c r="B75" s="43" t="s">
        <v>489</v>
      </c>
      <c r="C75" s="44">
        <f t="shared" si="2"/>
        <v>5.13</v>
      </c>
      <c r="D75" s="47">
        <v>5.13</v>
      </c>
      <c r="E75" s="47"/>
      <c r="F75" s="46"/>
      <c r="G75" s="46"/>
      <c r="H75" s="46"/>
    </row>
    <row r="76" ht="15" customHeight="1" spans="1:8">
      <c r="A76" s="196" t="s">
        <v>490</v>
      </c>
      <c r="B76" s="43" t="s">
        <v>491</v>
      </c>
      <c r="C76" s="44">
        <f t="shared" si="2"/>
        <v>15</v>
      </c>
      <c r="D76" s="47"/>
      <c r="E76" s="47">
        <v>15</v>
      </c>
      <c r="F76" s="46"/>
      <c r="G76" s="46"/>
      <c r="H76" s="46"/>
    </row>
    <row r="77" ht="15" customHeight="1" spans="1:8">
      <c r="A77" s="196" t="s">
        <v>492</v>
      </c>
      <c r="B77" s="43" t="s">
        <v>493</v>
      </c>
      <c r="C77" s="44">
        <f t="shared" si="2"/>
        <v>34</v>
      </c>
      <c r="D77" s="47"/>
      <c r="E77" s="47">
        <v>34</v>
      </c>
      <c r="F77" s="46"/>
      <c r="G77" s="46"/>
      <c r="H77" s="46"/>
    </row>
    <row r="78" ht="15" customHeight="1" spans="1:8">
      <c r="A78" s="43" t="s">
        <v>494</v>
      </c>
      <c r="B78" s="43" t="s">
        <v>495</v>
      </c>
      <c r="C78" s="44">
        <f t="shared" si="2"/>
        <v>30</v>
      </c>
      <c r="D78" s="47"/>
      <c r="E78" s="47">
        <v>30</v>
      </c>
      <c r="F78" s="46"/>
      <c r="G78" s="46"/>
      <c r="H78" s="46"/>
    </row>
    <row r="79" ht="15" customHeight="1" spans="1:8">
      <c r="A79" s="50" t="s">
        <v>496</v>
      </c>
      <c r="B79" s="43" t="s">
        <v>497</v>
      </c>
      <c r="C79" s="44">
        <f t="shared" si="2"/>
        <v>0</v>
      </c>
      <c r="D79" s="47"/>
      <c r="E79" s="47"/>
      <c r="F79" s="46"/>
      <c r="G79" s="46"/>
      <c r="H79" s="46"/>
    </row>
    <row r="80" ht="15" customHeight="1" spans="1:8">
      <c r="A80" s="196" t="s">
        <v>498</v>
      </c>
      <c r="B80" s="43" t="s">
        <v>499</v>
      </c>
      <c r="C80" s="44">
        <f t="shared" si="2"/>
        <v>30</v>
      </c>
      <c r="D80" s="47"/>
      <c r="E80" s="47">
        <v>30</v>
      </c>
      <c r="F80" s="46"/>
      <c r="G80" s="46"/>
      <c r="H80" s="46"/>
    </row>
    <row r="81" ht="15" customHeight="1" spans="1:8">
      <c r="A81" s="43" t="s">
        <v>500</v>
      </c>
      <c r="B81" s="43" t="s">
        <v>501</v>
      </c>
      <c r="C81" s="44">
        <f t="shared" si="2"/>
        <v>1417.91</v>
      </c>
      <c r="D81" s="47">
        <v>1417.91</v>
      </c>
      <c r="E81" s="47"/>
      <c r="F81" s="46"/>
      <c r="G81" s="46"/>
      <c r="H81" s="46"/>
    </row>
    <row r="82" ht="15" customHeight="1" spans="1:8">
      <c r="A82" s="43" t="s">
        <v>502</v>
      </c>
      <c r="B82" s="43" t="s">
        <v>503</v>
      </c>
      <c r="C82" s="44">
        <f t="shared" si="2"/>
        <v>1417.91</v>
      </c>
      <c r="D82" s="47">
        <v>1417.91</v>
      </c>
      <c r="E82" s="47"/>
      <c r="F82" s="46"/>
      <c r="G82" s="46"/>
      <c r="H82" s="46"/>
    </row>
    <row r="83" ht="15" customHeight="1" spans="1:8">
      <c r="A83" s="43" t="s">
        <v>504</v>
      </c>
      <c r="B83" s="43" t="s">
        <v>505</v>
      </c>
      <c r="C83" s="44">
        <f t="shared" si="2"/>
        <v>118.13</v>
      </c>
      <c r="D83" s="47">
        <v>118.13</v>
      </c>
      <c r="E83" s="47"/>
      <c r="F83" s="46"/>
      <c r="G83" s="46"/>
      <c r="H83" s="46"/>
    </row>
    <row r="84" ht="15" customHeight="1" spans="1:8">
      <c r="A84" s="43" t="s">
        <v>506</v>
      </c>
      <c r="B84" s="43" t="s">
        <v>507</v>
      </c>
      <c r="C84" s="44">
        <f t="shared" si="2"/>
        <v>118.13</v>
      </c>
      <c r="D84" s="47">
        <v>118.13</v>
      </c>
      <c r="E84" s="47"/>
      <c r="F84" s="46"/>
      <c r="G84" s="46"/>
      <c r="H84" s="46"/>
    </row>
    <row r="85" ht="15" customHeight="1" spans="1:8">
      <c r="A85" s="43" t="s">
        <v>508</v>
      </c>
      <c r="B85" s="43" t="s">
        <v>509</v>
      </c>
      <c r="C85" s="44">
        <f t="shared" si="2"/>
        <v>118.13</v>
      </c>
      <c r="D85" s="47">
        <v>118.13</v>
      </c>
      <c r="E85" s="47"/>
      <c r="F85" s="46"/>
      <c r="G85" s="46"/>
      <c r="H85" s="46"/>
    </row>
    <row r="86" ht="15" customHeight="1" spans="1:8">
      <c r="A86" s="43" t="s">
        <v>510</v>
      </c>
      <c r="B86" s="43" t="s">
        <v>511</v>
      </c>
      <c r="C86" s="44">
        <f t="shared" si="2"/>
        <v>80</v>
      </c>
      <c r="D86" s="47"/>
      <c r="E86" s="47">
        <v>80</v>
      </c>
      <c r="F86" s="46"/>
      <c r="G86" s="46"/>
      <c r="H86" s="46"/>
    </row>
    <row r="87" ht="15" customHeight="1" spans="1:8">
      <c r="A87" s="43" t="s">
        <v>512</v>
      </c>
      <c r="B87" s="43" t="s">
        <v>513</v>
      </c>
      <c r="C87" s="44">
        <f t="shared" si="2"/>
        <v>80</v>
      </c>
      <c r="D87" s="47"/>
      <c r="E87" s="47">
        <v>80</v>
      </c>
      <c r="F87" s="46"/>
      <c r="G87" s="46"/>
      <c r="H87" s="46"/>
    </row>
    <row r="88" ht="15" customHeight="1" spans="1:8">
      <c r="A88" s="43" t="s">
        <v>514</v>
      </c>
      <c r="B88" s="43" t="s">
        <v>515</v>
      </c>
      <c r="C88" s="44">
        <f t="shared" si="2"/>
        <v>80</v>
      </c>
      <c r="D88" s="47"/>
      <c r="E88" s="47">
        <v>80</v>
      </c>
      <c r="F88" s="46"/>
      <c r="G88" s="46"/>
      <c r="H88" s="46"/>
    </row>
  </sheetData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一般公共预算支出-上年数1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9国有资本经营预算支出情况表</vt:lpstr>
      <vt:lpstr>10政府采购明细表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2023-07-12T00:45:40Z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1B9806DC2BFE4CAAAF750FE6DA262D75_12</vt:lpwstr>
  </property>
</Properties>
</file>