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687" firstSheet="4" activeTab="10"/>
  </bookViews>
  <sheets>
    <sheet name="1-2021公共平衡 " sheetId="2" r:id="rId1"/>
    <sheet name="2-2021公共支出（功能）" sheetId="45" r:id="rId2"/>
    <sheet name="3-2021基金平衡" sheetId="11" r:id="rId3"/>
    <sheet name="4-2021基金支出（功能）" sheetId="13" r:id="rId4"/>
    <sheet name="5-2021国资 " sheetId="15" r:id="rId5"/>
    <sheet name="6-2021社保县级执行" sheetId="43" r:id="rId6"/>
    <sheet name="7-2022公共平衡" sheetId="17" r:id="rId7"/>
    <sheet name="8-2022公共支出（功能）" sheetId="4" r:id="rId8"/>
    <sheet name="9-2022公共支出（基本和项目）" sheetId="46" r:id="rId9"/>
    <sheet name="10-2022基金平衡" sheetId="28" r:id="rId10"/>
    <sheet name="11-2022基金支出（功能） " sheetId="47" r:id="rId11"/>
    <sheet name="12-2022国资" sheetId="32" r:id="rId12"/>
    <sheet name="13-2022本级社保基金预算" sheetId="44" r:id="rId13"/>
  </sheets>
  <definedNames>
    <definedName name="_xlnm._FilterDatabase" localSheetId="1" hidden="1">'2-2021公共支出（功能）'!$A$6:$K$108</definedName>
    <definedName name="_xlnm._FilterDatabase" localSheetId="7" hidden="1">'8-2022公共支出（功能）'!$A$6:$K$58</definedName>
    <definedName name="_xlnm._FilterDatabase" localSheetId="3" hidden="1">'4-2021基金支出（功能）'!$A$5:$C$5</definedName>
    <definedName name="_xlnm.Print_Titles" localSheetId="0">'1-2021公共平衡 '!$1:$4</definedName>
    <definedName name="_xlnm.Print_Titles" localSheetId="7">'8-2022公共支出（功能）'!$1:$4</definedName>
    <definedName name="_xlnm.Print_Titles" localSheetId="3">'4-2021基金支出（功能）'!$1:$4</definedName>
    <definedName name="_xlnm.Print_Titles" localSheetId="6">'7-2022公共平衡'!$1:$4</definedName>
    <definedName name="_xlnm.Print_Titles" localSheetId="1">'2-2021公共支出（功能）'!$1:$4</definedName>
    <definedName name="_xlnm._FilterDatabase" localSheetId="8" hidden="1">'9-2022公共支出（基本和项目）'!$A$7:$K$59</definedName>
    <definedName name="_xlnm.Print_Titles" localSheetId="8">'9-2022公共支出（基本和项目）'!$1:$5</definedName>
    <definedName name="_xlnm._FilterDatabase" localSheetId="10" hidden="1">'11-2022基金支出（功能） '!$A$5:$C$5</definedName>
    <definedName name="_xlnm.Print_Titles" localSheetId="10">'11-2022基金支出（功能）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<sst xmlns="http://schemas.openxmlformats.org/spreadsheetml/2006/main" count="627" uniqueCount="345">
  <si>
    <t>表1</t>
  </si>
  <si>
    <t>2021年本级一般公共预算收支执行表</t>
  </si>
  <si>
    <t>单位：万元</t>
  </si>
  <si>
    <t>收      入</t>
  </si>
  <si>
    <t>预算数</t>
  </si>
  <si>
    <t>执行数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</si>
  <si>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</si>
  <si>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</si>
  <si>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</si>
  <si>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</si>
  <si>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</si>
  <si>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</si>
  <si>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</si>
  <si>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</si>
  <si>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</si>
  <si>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</si>
  <si>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</si>
  <si>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</si>
  <si>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</si>
  <si>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</si>
  <si>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</si>
  <si>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</si>
  <si>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</si>
  <si>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</si>
  <si>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</si>
  <si>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</si>
  <si>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</si>
  <si>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</si>
  <si>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</si>
  <si>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</si>
  <si>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</si>
  <si>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</si>
  <si>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</si>
  <si>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</si>
  <si>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</si>
  <si>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</si>
  <si>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</si>
  <si>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</si>
  <si>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</si>
  <si>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</si>
  <si>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环境保护税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</si>
  <si>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</si>
  <si>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</si>
  <si>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</si>
  <si>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</si>
  <si>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</si>
  <si>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</si>
  <si>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</si>
  <si>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</si>
  <si>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</si>
  <si>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</si>
  <si>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</si>
  <si>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</si>
  <si>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</si>
  <si>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</si>
  <si>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</si>
  <si>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</si>
  <si>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</si>
  <si>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</si>
  <si>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</si>
  <si>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</si>
  <si>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</si>
  <si>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</si>
  <si>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</si>
  <si>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</si>
  <si>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</si>
  <si>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</si>
  <si>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注：1.本表直观反映2020年一般公共预算收入与支出的平衡关系。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</si>
  <si>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</si>
  <si>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 xml:space="preserve">2021年本级一般公共预算本级支出执行表 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</si>
  <si>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</si>
  <si>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</si>
  <si>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</si>
  <si>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</si>
  <si>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人大会议</t>
  </si>
  <si>
    <t xml:space="preserve">      代表工作</t>
  </si>
  <si>
    <t xml:space="preserve">      其他人大事务支出</t>
  </si>
  <si>
    <t xml:space="preserve">    政府办公厅(室)及相关机构事务</t>
  </si>
  <si>
    <t xml:space="preserve">      行政运行</t>
  </si>
  <si>
    <t xml:space="preserve">      信访事务</t>
  </si>
  <si>
    <t xml:space="preserve">    统计信息事务</t>
  </si>
  <si>
    <t xml:space="preserve">      专项普查活动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</si>
  <si>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</si>
  <si>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</si>
  <si>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</si>
  <si>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食品安全监管</t>
  </si>
  <si>
    <t xml:space="preserve">    其他一般公共服务支出</t>
  </si>
  <si>
    <t xml:space="preserve">      其他一般公共服务支出</t>
  </si>
  <si>
    <t xml:space="preserve">  公共安全支出</t>
  </si>
  <si>
    <t xml:space="preserve">    司法</t>
  </si>
  <si>
    <t xml:space="preserve">      基层司法业务</t>
  </si>
  <si>
    <t xml:space="preserve">  教育支出</t>
  </si>
  <si>
    <t xml:space="preserve">    教育管理事务</t>
  </si>
  <si>
    <t xml:space="preserve">      其他教育支出</t>
  </si>
  <si>
    <t xml:space="preserve">  文化旅游体育与传媒支出</t>
  </si>
  <si>
    <t xml:space="preserve">    文化和旅游</t>
  </si>
  <si>
    <t xml:space="preserve">      文化活动</t>
  </si>
  <si>
    <t xml:space="preserve">      群众文化</t>
  </si>
  <si>
    <t xml:space="preserve">      其他文化和旅游支出</t>
  </si>
  <si>
    <t xml:space="preserve">    体育</t>
  </si>
  <si>
    <t xml:space="preserve">      体育场馆</t>
  </si>
  <si>
    <t xml:space="preserve">      群众体育</t>
  </si>
  <si>
    <t xml:space="preserve">  社会保障和就业支出</t>
  </si>
  <si>
    <t xml:space="preserve">    人力资源和社会保障管理事务</t>
  </si>
  <si>
    <t xml:space="preserve">      其他人力资源和社会保障管理事务支出</t>
  </si>
  <si>
    <t xml:space="preserve">    行政事业单位养老支出</t>
  </si>
  <si>
    <t xml:space="preserve">      行政单位离退休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</si>
  <si>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</si>
  <si>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</si>
  <si>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</si>
  <si>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就业补助</t>
  </si>
  <si>
    <t xml:space="preserve">      公益性岗位补贴</t>
  </si>
  <si>
    <t xml:space="preserve">    残疾人事业</t>
  </si>
  <si>
    <t xml:space="preserve">      其他残疾人事业支出</t>
  </si>
  <si>
    <t xml:space="preserve">    退役军人管理事务</t>
  </si>
  <si>
    <t xml:space="preserve">      事业运行</t>
  </si>
  <si>
    <t xml:space="preserve">  卫生健康支出</t>
  </si>
  <si>
    <t xml:space="preserve">    公共卫生</t>
  </si>
  <si>
    <t xml:space="preserve">      重大公共卫生服务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</si>
  <si>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</si>
  <si>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</si>
  <si>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</si>
  <si>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</si>
  <si>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</si>
  <si>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节能环保支出</t>
  </si>
  <si>
    <t xml:space="preserve">    污染防治</t>
  </si>
  <si>
    <t xml:space="preserve">      固体废弃物与化学品</t>
  </si>
  <si>
    <t xml:space="preserve">    退耕还林还草</t>
  </si>
  <si>
    <t xml:space="preserve">      退耕还林工程建设</t>
  </si>
  <si>
    <t xml:space="preserve">  城乡社区支出</t>
  </si>
  <si>
    <t xml:space="preserve">    城乡社区管理事务</t>
  </si>
  <si>
    <t xml:space="preserve">      其他城乡社区管理事务支出</t>
  </si>
  <si>
    <t xml:space="preserve">    城乡社区环境卫生</t>
  </si>
  <si>
    <t xml:space="preserve">      城乡社区环境卫生</t>
  </si>
  <si>
    <t xml:space="preserve">  农林水支出</t>
  </si>
  <si>
    <t xml:space="preserve">    农业农村</t>
  </si>
  <si>
    <t xml:space="preserve">      病虫害控制</t>
  </si>
  <si>
    <t xml:space="preserve">      防灾救灾</t>
  </si>
  <si>
    <t xml:space="preserve">      农业生产发展</t>
  </si>
  <si>
    <t xml:space="preserve">      农村道路建设</t>
  </si>
  <si>
    <t xml:space="preserve">    林业和草原</t>
  </si>
  <si>
    <t xml:space="preserve">      森林生态效益补偿</t>
  </si>
  <si>
    <t xml:space="preserve">      林业草原防灾减灾</t>
  </si>
  <si>
    <t xml:space="preserve">    水利</t>
  </si>
  <si>
    <t xml:space="preserve">      农村水利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</si>
  <si>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</si>
  <si>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</si>
  <si>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</si>
  <si>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</si>
  <si>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</si>
  <si>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</si>
  <si>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</si>
  <si>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</si>
  <si>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</si>
  <si>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</si>
  <si>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其他农村综合改革支出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</si>
  <si>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</si>
  <si>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</si>
  <si>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</si>
  <si>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</si>
  <si>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车辆购置税支出</t>
  </si>
  <si>
    <t xml:space="preserve">      车辆购置税用于公路等基础设施建设支出</t>
  </si>
  <si>
    <t xml:space="preserve">  住房保障支出</t>
  </si>
  <si>
    <t xml:space="preserve">    住房改革支出</t>
  </si>
  <si>
    <t xml:space="preserve">      住房公积金</t>
  </si>
  <si>
    <t xml:space="preserve">  灾害防治及应急管理支出</t>
  </si>
  <si>
    <t xml:space="preserve">    应急管理事务</t>
  </si>
  <si>
    <t xml:space="preserve">      安全监管</t>
  </si>
  <si>
    <t xml:space="preserve">      其他应急管理支出</t>
  </si>
  <si>
    <t xml:space="preserve">    自然灾害救灾及恢复重建支出</t>
  </si>
  <si>
    <t xml:space="preserve">      自然灾害救灾补助</t>
  </si>
  <si>
    <t>注：本表详细反映2022年一般公共预算本级支出预算情况，按预算法要求细化到功能分类项级科目。</t>
  </si>
  <si>
    <t xml:space="preserve">                                </t>
  </si>
  <si>
    <t>表3</t>
  </si>
  <si>
    <t>2021年本级政府性基金预算收支执行表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</si>
  <si>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</si>
  <si>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</si>
  <si>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</si>
  <si>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</si>
  <si>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</si>
  <si>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</si>
  <si>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</si>
  <si>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</si>
  <si>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</si>
  <si>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</si>
  <si>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</si>
  <si>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</si>
  <si>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</si>
  <si>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</si>
  <si>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</si>
  <si>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</si>
  <si>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</si>
  <si>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</si>
  <si>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</si>
  <si>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</si>
  <si>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</si>
  <si>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</si>
  <si>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</si>
  <si>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</si>
  <si>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注：1.本表直观反映2021年政府性基金预算收入与支出的平衡关系。
    2.收入总计（本级收入合计+转移性收入合计）=支出总计（本级支出合计+转移性支出合计）。</t>
  </si>
  <si>
    <t>表4</t>
  </si>
  <si>
    <t>2021年本级政府性基金预算本级支出执行表</t>
  </si>
  <si>
    <t>城乡社区支出</t>
  </si>
  <si>
    <t>国有土地使用权出让收入安排的支出</t>
  </si>
  <si>
    <t>农村基础设施建设支出</t>
  </si>
  <si>
    <t>其他国有土地使用权出让收入安排的支出</t>
  </si>
  <si>
    <t>农林水支出</t>
  </si>
  <si>
    <t>三峡水库库区基金支出</t>
  </si>
  <si>
    <t>基础设施建设和经济发展</t>
  </si>
  <si>
    <t>国家重大水利工程建设基金安排的支出</t>
  </si>
  <si>
    <t>三峡后续工作</t>
  </si>
  <si>
    <t>其他支出</t>
  </si>
  <si>
    <t>彩票公益金安排的支出</t>
  </si>
  <si>
    <t>用于社会福利的彩票公益金支出</t>
  </si>
  <si>
    <t>表5</t>
  </si>
  <si>
    <t>2021年本级国有资本经营预算收支执行表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</si>
  <si>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</si>
  <si>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</si>
  <si>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</si>
  <si>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</si>
  <si>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</si>
  <si>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</si>
  <si>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</si>
  <si>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</si>
  <si>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</si>
  <si>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</si>
  <si>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</si>
  <si>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</si>
  <si>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</si>
  <si>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</si>
  <si>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注：1.本表直观反映2021年国有资本经营预算收入与支出的平衡关系。
    2.收入总计（本级收入合计+转移性收入合计）=支出总计（本级支出合计+转移性支出合计）。
    3.2021年国有资本经营预算未进行预算调整。</t>
  </si>
  <si>
    <t>表6</t>
  </si>
  <si>
    <t>2021年本级社会保险基金预算收支执行表</t>
  </si>
  <si>
    <t>上年执行</t>
  </si>
  <si>
    <t>较上年执行数增长%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</si>
  <si>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</si>
  <si>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</si>
  <si>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</si>
  <si>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</si>
  <si>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</si>
  <si>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</si>
  <si>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</si>
  <si>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</si>
  <si>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</si>
  <si>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</si>
  <si>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</si>
  <si>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</si>
  <si>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</si>
  <si>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</si>
  <si>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</si>
  <si>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</si>
  <si>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</si>
  <si>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</si>
  <si>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2022年本级一般公共预算收支预算表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</si>
  <si>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</si>
  <si>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</si>
  <si>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</si>
  <si>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</si>
  <si>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</si>
  <si>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</si>
  <si>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</si>
  <si>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</si>
  <si>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</si>
  <si>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</si>
  <si>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</si>
  <si>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</si>
  <si>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</si>
  <si>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</si>
  <si>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表8</t>
  </si>
  <si>
    <t xml:space="preserve">2022年本级一般公共预算本级支出预算表 </t>
  </si>
  <si>
    <t>一般公共服务支出</t>
  </si>
  <si>
    <t xml:space="preserve">   人大事务</t>
  </si>
  <si>
    <t xml:space="preserve">   政府办公厅（室）及相关机构事务</t>
  </si>
  <si>
    <t xml:space="preserve">   统计信息事务</t>
  </si>
  <si>
    <r>
      <rPr>
        <sz val="10"/>
        <rFont val="宋体"/>
        <charset val="134"/>
      </rPr>
      <t xml:space="preserve">      </t>
    </r>
    <r>
      <rPr>
        <sz val="10"/>
        <rFont val="宋体"/>
        <charset val="134"/>
      </rPr>
      <t>其他统计信息事务支出</t>
    </r>
  </si>
  <si>
    <t xml:space="preserve">   其他一般公共服务支出</t>
  </si>
  <si>
    <t>文化旅游体育与传媒支出</t>
  </si>
  <si>
    <t xml:space="preserve">   文化和旅游</t>
  </si>
  <si>
    <t>社会保障和就业支出</t>
  </si>
  <si>
    <t xml:space="preserve">   人力资源和社会保障管理事务</t>
  </si>
  <si>
    <t xml:space="preserve">   民政管理事务</t>
  </si>
  <si>
    <t xml:space="preserve">      基层政权建设和社区治理</t>
  </si>
  <si>
    <t xml:space="preserve">   行政事业单位养老支出</t>
  </si>
  <si>
    <t xml:space="preserve">      其他行政事业单位离退休支出</t>
  </si>
  <si>
    <t xml:space="preserve">   退役军人管理事务</t>
  </si>
  <si>
    <t>卫生健康支出</t>
  </si>
  <si>
    <t xml:space="preserve">   行政事业单位医疗</t>
  </si>
  <si>
    <t xml:space="preserve">   城乡社区管理事务</t>
  </si>
  <si>
    <t xml:space="preserve">   农业农村</t>
  </si>
  <si>
    <t xml:space="preserve">   水利</t>
  </si>
  <si>
    <t xml:space="preserve">      江河湖库水系综合整治</t>
  </si>
  <si>
    <t xml:space="preserve">   农村综合改革</t>
  </si>
  <si>
    <t>住房保障支出</t>
  </si>
  <si>
    <t xml:space="preserve">   住房改革支出</t>
  </si>
  <si>
    <t>灾害防治及应急管理支出</t>
  </si>
  <si>
    <t xml:space="preserve">   应急管理事务</t>
  </si>
  <si>
    <t>预备费</t>
  </si>
  <si>
    <t xml:space="preserve">   预备费</t>
  </si>
  <si>
    <t xml:space="preserve">      预备费</t>
  </si>
  <si>
    <t>表9</t>
  </si>
  <si>
    <t>（按功能分类科目分为基本支出和项目支出）</t>
  </si>
  <si>
    <t>小计</t>
  </si>
  <si>
    <t>基本支出</t>
  </si>
  <si>
    <t>项目支出</t>
  </si>
  <si>
    <t>注：在功能分类的基础上，为衔接表8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</si>
  <si>
    <t>表10</t>
  </si>
  <si>
    <t xml:space="preserve">2022年本级政府性基金预算收支预算表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</si>
  <si>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</si>
  <si>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</si>
  <si>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</si>
  <si>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</si>
  <si>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</si>
  <si>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</si>
  <si>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</si>
  <si>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</si>
  <si>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</si>
  <si>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</si>
  <si>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</si>
  <si>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</si>
  <si>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</si>
  <si>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</si>
  <si>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</si>
  <si>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</si>
  <si>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</si>
  <si>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</si>
  <si>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</si>
  <si>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</si>
  <si>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</si>
  <si>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</si>
  <si>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</si>
  <si>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</si>
  <si>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表11</t>
  </si>
  <si>
    <t>2022年本级政府性基金预算本级支出预算表</t>
  </si>
  <si>
    <t>注：本表详细反映2021年政府性基金预算本级支出安排情况，按《中华人民共和国预算法》要求细化到功能分类项级科目。</t>
  </si>
  <si>
    <t>表12</t>
  </si>
  <si>
    <t xml:space="preserve">2022年本级国有资本经营预算收支预算表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</si>
  <si>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</si>
  <si>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</si>
  <si>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</si>
  <si>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</si>
  <si>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注：1.本表直观反映2021年国有资本经营预算收入与支出的平衡关系。
    2.收入总计（本级收入合计+转移性收入合计）=支出总计（本级支出合计+转移性支出合计）。</t>
  </si>
  <si>
    <t>表13</t>
  </si>
  <si>
    <t xml:space="preserve">2022年本级社会保险基金预算收支预算表 </t>
  </si>
  <si>
    <t>五、结转下年</t>
  </si>
  <si>
    <t xml:space="preserve">注：按照市级统筹的管理方式，市级编制全市社会保险基金预算草案，本表反映2022年收支平衡情况。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</si>
</sst>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;[Red]0"/>
    <numFmt numFmtId="180" formatCode="#,##0_ "/>
    <numFmt numFmtId="181" formatCode="#,##0.00_ "/>
    <numFmt numFmtId="182" formatCode="#,##0_);[Red]\(#,##0\)"/>
    <numFmt numFmtId="183" formatCode="#,##0.00_);[Red]\(#,##0.00\)"/>
    <numFmt numFmtId="184" formatCode="0.0_ "/>
  </numFmts>
  <fonts count="61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Times New Roman"/>
      <charset val="134"/>
    </font>
    <font>
      <sz val="12"/>
      <name val="方正楷体_GBK"/>
      <charset val="134"/>
    </font>
    <font>
      <sz val="14"/>
      <name val="Times New Roman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5" borderId="10" applyNumberFormat="0" applyAlignment="0" applyProtection="0">
      <alignment vertical="center"/>
    </xf>
    <xf numFmtId="0" fontId="52" fillId="5" borderId="9" applyNumberFormat="0" applyAlignment="0" applyProtection="0">
      <alignment vertical="center"/>
    </xf>
    <xf numFmtId="0" fontId="53" fillId="6" borderId="11" applyNumberFormat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39" fillId="0" borderId="0">
      <alignment vertical="center"/>
    </xf>
    <xf numFmtId="41" fontId="23" fillId="0" borderId="0" applyFont="0" applyFill="0" applyBorder="0" applyAlignment="0" applyProtection="0"/>
    <xf numFmtId="0" fontId="2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55">
    <xf numFmtId="0" fontId="0" fillId="0" borderId="0" xfId="0"/>
    <xf numFmtId="0" fontId="1" fillId="0" borderId="0" xfId="60" applyFont="1" applyFill="1" applyAlignment="1">
      <alignment vertical="center"/>
    </xf>
    <xf numFmtId="0" fontId="1" fillId="0" borderId="0" xfId="60" applyFont="1" applyFill="1">
      <alignment vertical="center"/>
    </xf>
    <xf numFmtId="0" fontId="2" fillId="0" borderId="0" xfId="67" applyFont="1" applyFill="1" applyAlignment="1">
      <alignment horizontal="left" vertical="center"/>
    </xf>
    <xf numFmtId="0" fontId="1" fillId="0" borderId="0" xfId="54" applyFont="1" applyFill="1" applyAlignment="1"/>
    <xf numFmtId="0" fontId="3" fillId="0" borderId="0" xfId="67" applyFont="1" applyFill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vertical="center"/>
    </xf>
    <xf numFmtId="0" fontId="5" fillId="0" borderId="0" xfId="67" applyFont="1" applyFill="1" applyBorder="1" applyAlignment="1">
      <alignment horizontal="right" vertical="center"/>
    </xf>
    <xf numFmtId="0" fontId="4" fillId="0" borderId="2" xfId="58" applyFont="1" applyFill="1" applyBorder="1" applyAlignment="1">
      <alignment horizontal="center" vertical="center"/>
    </xf>
    <xf numFmtId="176" fontId="4" fillId="0" borderId="2" xfId="58" applyNumberFormat="1" applyFont="1" applyFill="1" applyBorder="1" applyAlignment="1">
      <alignment horizontal="center" vertical="center"/>
    </xf>
    <xf numFmtId="0" fontId="6" fillId="0" borderId="2" xfId="58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 applyProtection="1">
      <alignment vertical="center"/>
    </xf>
    <xf numFmtId="0" fontId="6" fillId="0" borderId="2" xfId="52" applyFont="1" applyFill="1" applyBorder="1" applyAlignment="1">
      <alignment horizontal="left" vertical="center"/>
    </xf>
    <xf numFmtId="176" fontId="5" fillId="0" borderId="2" xfId="67" applyNumberFormat="1" applyFont="1" applyFill="1" applyBorder="1">
      <alignment vertical="center"/>
    </xf>
    <xf numFmtId="178" fontId="8" fillId="0" borderId="2" xfId="0" applyNumberFormat="1" applyFont="1" applyFill="1" applyBorder="1" applyAlignment="1" applyProtection="1">
      <alignment vertical="center"/>
    </xf>
    <xf numFmtId="176" fontId="5" fillId="0" borderId="2" xfId="67" applyNumberFormat="1" applyFont="1" applyFill="1" applyBorder="1" applyAlignment="1">
      <alignment horizontal="left" vertical="center" indent="1"/>
    </xf>
    <xf numFmtId="0" fontId="1" fillId="0" borderId="2" xfId="60" applyFont="1" applyFill="1" applyBorder="1" applyAlignment="1">
      <alignment vertical="center"/>
    </xf>
    <xf numFmtId="0" fontId="5" fillId="0" borderId="2" xfId="67" applyFont="1" applyFill="1" applyBorder="1">
      <alignment vertical="center"/>
    </xf>
    <xf numFmtId="176" fontId="0" fillId="0" borderId="2" xfId="67" applyNumberFormat="1" applyFont="1" applyFill="1" applyBorder="1">
      <alignment vertical="center"/>
    </xf>
    <xf numFmtId="179" fontId="9" fillId="0" borderId="2" xfId="6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vertical="center"/>
    </xf>
    <xf numFmtId="0" fontId="0" fillId="0" borderId="3" xfId="65" applyFill="1" applyBorder="1" applyAlignment="1">
      <alignment horizontal="left" vertical="center" wrapText="1"/>
    </xf>
    <xf numFmtId="0" fontId="0" fillId="0" borderId="0" xfId="54" applyFill="1" applyAlignment="1"/>
    <xf numFmtId="180" fontId="0" fillId="0" borderId="0" xfId="54" applyNumberFormat="1" applyFill="1" applyAlignment="1">
      <alignment horizontal="center" vertical="center"/>
    </xf>
    <xf numFmtId="180" fontId="0" fillId="0" borderId="0" xfId="54" applyNumberFormat="1" applyFill="1" applyAlignment="1"/>
    <xf numFmtId="0" fontId="2" fillId="2" borderId="0" xfId="67" applyFont="1" applyFill="1" applyAlignment="1">
      <alignment horizontal="left" vertical="center"/>
    </xf>
    <xf numFmtId="180" fontId="0" fillId="2" borderId="0" xfId="54" applyNumberFormat="1" applyFill="1" applyAlignment="1"/>
    <xf numFmtId="0" fontId="3" fillId="2" borderId="0" xfId="67" applyFont="1" applyFill="1" applyAlignment="1">
      <alignment horizontal="center" vertical="center"/>
    </xf>
    <xf numFmtId="0" fontId="0" fillId="2" borderId="0" xfId="54" applyFill="1" applyBorder="1">
      <alignment vertical="center"/>
    </xf>
    <xf numFmtId="180" fontId="9" fillId="2" borderId="0" xfId="54" applyNumberFormat="1" applyFont="1" applyFill="1" applyAlignment="1">
      <alignment horizontal="center" vertical="center"/>
    </xf>
    <xf numFmtId="180" fontId="1" fillId="2" borderId="0" xfId="54" applyNumberFormat="1" applyFont="1" applyFill="1" applyAlignment="1"/>
    <xf numFmtId="180" fontId="5" fillId="2" borderId="0" xfId="54" applyNumberFormat="1" applyFont="1" applyFill="1" applyBorder="1" applyAlignment="1">
      <alignment horizontal="right" vertical="center"/>
    </xf>
    <xf numFmtId="0" fontId="4" fillId="2" borderId="2" xfId="58" applyFont="1" applyFill="1" applyBorder="1" applyAlignment="1">
      <alignment horizontal="center" vertical="center"/>
    </xf>
    <xf numFmtId="180" fontId="4" fillId="2" borderId="2" xfId="58" applyNumberFormat="1" applyFont="1" applyFill="1" applyBorder="1" applyAlignment="1">
      <alignment horizontal="center" vertical="center"/>
    </xf>
    <xf numFmtId="181" fontId="10" fillId="2" borderId="2" xfId="0" applyNumberFormat="1" applyFont="1" applyFill="1" applyBorder="1" applyAlignment="1" applyProtection="1">
      <alignment vertical="center"/>
    </xf>
    <xf numFmtId="181" fontId="11" fillId="2" borderId="2" xfId="0" applyNumberFormat="1" applyFont="1" applyFill="1" applyBorder="1" applyAlignment="1" applyProtection="1">
      <alignment vertical="center"/>
    </xf>
    <xf numFmtId="0" fontId="4" fillId="2" borderId="2" xfId="54" applyFont="1" applyFill="1" applyBorder="1" applyAlignment="1">
      <alignment vertical="center"/>
    </xf>
    <xf numFmtId="180" fontId="4" fillId="2" borderId="2" xfId="54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180" fontId="8" fillId="2" borderId="2" xfId="0" applyNumberFormat="1" applyFont="1" applyFill="1" applyBorder="1" applyAlignment="1" applyProtection="1">
      <alignment vertical="center"/>
    </xf>
    <xf numFmtId="180" fontId="8" fillId="0" borderId="2" xfId="0" applyNumberFormat="1" applyFont="1" applyFill="1" applyBorder="1" applyAlignment="1" applyProtection="1">
      <alignment wrapText="1"/>
    </xf>
    <xf numFmtId="178" fontId="1" fillId="0" borderId="0" xfId="54" applyNumberFormat="1" applyFont="1" applyFill="1" applyAlignment="1"/>
    <xf numFmtId="180" fontId="8" fillId="0" borderId="2" xfId="0" applyNumberFormat="1" applyFont="1" applyFill="1" applyBorder="1" applyAlignment="1" applyProtection="1">
      <alignment horizontal="left" wrapText="1"/>
    </xf>
    <xf numFmtId="0" fontId="5" fillId="2" borderId="2" xfId="54" applyFont="1" applyFill="1" applyBorder="1" applyAlignment="1">
      <alignment vertical="center"/>
    </xf>
    <xf numFmtId="180" fontId="9" fillId="2" borderId="2" xfId="59" applyNumberFormat="1" applyFont="1" applyFill="1" applyBorder="1" applyAlignment="1">
      <alignment horizontal="right" vertical="center"/>
    </xf>
    <xf numFmtId="0" fontId="1" fillId="0" borderId="0" xfId="54" applyFont="1" applyFill="1" applyBorder="1" applyAlignment="1"/>
    <xf numFmtId="0" fontId="4" fillId="2" borderId="2" xfId="0" applyFont="1" applyFill="1" applyBorder="1" applyAlignment="1">
      <alignment horizontal="left" vertical="center"/>
    </xf>
    <xf numFmtId="181" fontId="7" fillId="2" borderId="2" xfId="0" applyNumberFormat="1" applyFont="1" applyFill="1" applyBorder="1" applyAlignment="1">
      <alignment horizontal="right" vertical="center"/>
    </xf>
    <xf numFmtId="180" fontId="4" fillId="2" borderId="2" xfId="0" applyNumberFormat="1" applyFont="1" applyFill="1" applyBorder="1" applyAlignment="1">
      <alignment horizontal="left" vertical="center"/>
    </xf>
    <xf numFmtId="176" fontId="1" fillId="0" borderId="0" xfId="54" applyNumberFormat="1" applyFont="1" applyFill="1" applyAlignment="1"/>
    <xf numFmtId="0" fontId="0" fillId="2" borderId="0" xfId="65" applyFill="1" applyAlignment="1">
      <alignment horizontal="left" vertical="center" wrapText="1"/>
    </xf>
    <xf numFmtId="0" fontId="12" fillId="0" borderId="0" xfId="58" applyFont="1" applyFill="1"/>
    <xf numFmtId="0" fontId="1" fillId="0" borderId="0" xfId="0" applyFont="1" applyFill="1" applyAlignment="1"/>
    <xf numFmtId="0" fontId="1" fillId="0" borderId="0" xfId="58" applyFont="1" applyFill="1"/>
    <xf numFmtId="182" fontId="1" fillId="0" borderId="0" xfId="58" applyNumberFormat="1" applyFont="1" applyFill="1" applyAlignment="1">
      <alignment vertical="center"/>
    </xf>
    <xf numFmtId="181" fontId="1" fillId="0" borderId="0" xfId="58" applyNumberFormat="1" applyFont="1" applyFill="1" applyAlignment="1">
      <alignment horizontal="right" vertical="center"/>
    </xf>
    <xf numFmtId="0" fontId="13" fillId="0" borderId="0" xfId="67" applyFont="1" applyFill="1" applyAlignment="1">
      <alignment horizontal="left" vertical="center"/>
    </xf>
    <xf numFmtId="181" fontId="13" fillId="0" borderId="0" xfId="67" applyNumberFormat="1" applyFont="1" applyFill="1" applyAlignment="1">
      <alignment horizontal="left" vertical="center"/>
    </xf>
    <xf numFmtId="0" fontId="14" fillId="0" borderId="0" xfId="67" applyFont="1" applyFill="1" applyAlignment="1">
      <alignment horizontal="center" vertical="center"/>
    </xf>
    <xf numFmtId="181" fontId="14" fillId="0" borderId="0" xfId="67" applyNumberFormat="1" applyFont="1" applyFill="1" applyAlignment="1">
      <alignment horizontal="center" vertical="center"/>
    </xf>
    <xf numFmtId="0" fontId="15" fillId="0" borderId="0" xfId="67" applyFont="1" applyFill="1" applyBorder="1" applyAlignment="1">
      <alignment horizontal="center" vertical="center"/>
    </xf>
    <xf numFmtId="181" fontId="15" fillId="0" borderId="0" xfId="67" applyNumberFormat="1" applyFont="1" applyFill="1" applyBorder="1" applyAlignment="1">
      <alignment horizontal="right" vertical="center"/>
    </xf>
    <xf numFmtId="0" fontId="4" fillId="0" borderId="2" xfId="61" applyFont="1" applyFill="1" applyBorder="1" applyAlignment="1">
      <alignment horizontal="center" vertical="center"/>
    </xf>
    <xf numFmtId="181" fontId="4" fillId="0" borderId="2" xfId="58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177" fontId="6" fillId="0" borderId="4" xfId="49" applyNumberFormat="1" applyFont="1" applyFill="1" applyBorder="1" applyAlignment="1" applyProtection="1">
      <alignment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81" fontId="8" fillId="0" borderId="2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 indent="1"/>
    </xf>
    <xf numFmtId="0" fontId="8" fillId="0" borderId="2" xfId="0" applyNumberFormat="1" applyFont="1" applyFill="1" applyBorder="1" applyAlignment="1" applyProtection="1">
      <alignment horizontal="left" vertical="center" indent="2"/>
    </xf>
    <xf numFmtId="181" fontId="8" fillId="0" borderId="2" xfId="58" applyNumberFormat="1" applyFont="1" applyFill="1" applyBorder="1" applyAlignment="1">
      <alignment vertical="center"/>
    </xf>
    <xf numFmtId="181" fontId="16" fillId="0" borderId="2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 applyProtection="1">
      <alignment horizontal="left" vertical="center" indent="2"/>
    </xf>
    <xf numFmtId="0" fontId="8" fillId="0" borderId="5" xfId="0" applyNumberFormat="1" applyFont="1" applyFill="1" applyBorder="1" applyAlignment="1" applyProtection="1">
      <alignment horizontal="left" vertical="center"/>
    </xf>
    <xf numFmtId="181" fontId="8" fillId="0" borderId="5" xfId="58" applyNumberFormat="1" applyFont="1" applyFill="1" applyBorder="1" applyAlignment="1">
      <alignment vertical="center"/>
    </xf>
    <xf numFmtId="0" fontId="17" fillId="0" borderId="3" xfId="65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82" fontId="1" fillId="0" borderId="0" xfId="0" applyNumberFormat="1" applyFont="1" applyFill="1" applyAlignment="1"/>
    <xf numFmtId="182" fontId="1" fillId="0" borderId="0" xfId="0" applyNumberFormat="1" applyFont="1" applyFill="1" applyAlignment="1">
      <alignment vertical="center"/>
    </xf>
    <xf numFmtId="182" fontId="18" fillId="0" borderId="0" xfId="0" applyNumberFormat="1" applyFont="1" applyFill="1" applyAlignment="1">
      <alignment horizontal="right"/>
    </xf>
    <xf numFmtId="182" fontId="2" fillId="0" borderId="0" xfId="67" applyNumberFormat="1" applyFont="1" applyFill="1" applyAlignment="1">
      <alignment horizontal="left" vertical="center"/>
    </xf>
    <xf numFmtId="0" fontId="0" fillId="0" borderId="1" xfId="67" applyFill="1" applyBorder="1" applyAlignment="1">
      <alignment horizontal="center" vertical="center"/>
    </xf>
    <xf numFmtId="182" fontId="18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3" fontId="7" fillId="2" borderId="2" xfId="0" applyNumberFormat="1" applyFont="1" applyFill="1" applyBorder="1" applyAlignment="1">
      <alignment horizontal="right" vertical="center"/>
    </xf>
    <xf numFmtId="182" fontId="4" fillId="2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/>
    <xf numFmtId="182" fontId="4" fillId="2" borderId="2" xfId="0" applyNumberFormat="1" applyFont="1" applyFill="1" applyBorder="1" applyAlignment="1">
      <alignment vertical="center"/>
    </xf>
    <xf numFmtId="182" fontId="8" fillId="2" borderId="2" xfId="0" applyNumberFormat="1" applyFont="1" applyFill="1" applyBorder="1" applyAlignment="1" applyProtection="1">
      <alignment vertical="center"/>
    </xf>
    <xf numFmtId="182" fontId="8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ont="1" applyFill="1" applyBorder="1" applyAlignment="1"/>
    <xf numFmtId="182" fontId="8" fillId="0" borderId="2" xfId="0" applyNumberFormat="1" applyFont="1" applyFill="1" applyBorder="1" applyAlignment="1" applyProtection="1">
      <alignment horizontal="left" vertical="center"/>
    </xf>
    <xf numFmtId="3" fontId="8" fillId="2" borderId="2" xfId="0" applyNumberFormat="1" applyFont="1" applyFill="1" applyBorder="1" applyAlignment="1" applyProtection="1">
      <alignment vertical="center" wrapText="1"/>
    </xf>
    <xf numFmtId="182" fontId="19" fillId="0" borderId="2" xfId="0" applyNumberFormat="1" applyFont="1" applyFill="1" applyBorder="1" applyAlignment="1">
      <alignment vertical="center"/>
    </xf>
    <xf numFmtId="182" fontId="1" fillId="2" borderId="2" xfId="0" applyNumberFormat="1" applyFont="1" applyFill="1" applyBorder="1" applyAlignment="1"/>
    <xf numFmtId="182" fontId="4" fillId="2" borderId="2" xfId="0" applyNumberFormat="1" applyFont="1" applyFill="1" applyBorder="1" applyAlignment="1">
      <alignment horizontal="left" vertical="center"/>
    </xf>
    <xf numFmtId="182" fontId="18" fillId="0" borderId="2" xfId="0" applyNumberFormat="1" applyFont="1" applyFill="1" applyBorder="1" applyAlignment="1">
      <alignment horizontal="right" vertical="center"/>
    </xf>
    <xf numFmtId="182" fontId="18" fillId="2" borderId="2" xfId="0" applyNumberFormat="1" applyFont="1" applyFill="1" applyBorder="1" applyAlignment="1">
      <alignment horizontal="right" vertical="center"/>
    </xf>
    <xf numFmtId="0" fontId="20" fillId="0" borderId="2" xfId="53" applyFont="1" applyFill="1" applyBorder="1">
      <alignment vertical="center"/>
    </xf>
    <xf numFmtId="182" fontId="20" fillId="0" borderId="2" xfId="53" applyNumberFormat="1" applyFont="1" applyFill="1" applyBorder="1">
      <alignment vertical="center"/>
    </xf>
    <xf numFmtId="0" fontId="0" fillId="0" borderId="0" xfId="65" applyFill="1" applyAlignment="1">
      <alignment horizontal="left" vertical="center" wrapText="1"/>
    </xf>
    <xf numFmtId="0" fontId="21" fillId="0" borderId="0" xfId="0" applyFont="1" applyFill="1" applyAlignment="1">
      <alignment vertical="center"/>
    </xf>
    <xf numFmtId="0" fontId="22" fillId="0" borderId="0" xfId="51" applyFill="1" applyAlignment="1" applyProtection="1">
      <alignment vertical="center"/>
      <protection locked="0"/>
    </xf>
    <xf numFmtId="0" fontId="23" fillId="0" borderId="0" xfId="0" applyFont="1" applyFill="1" applyAlignment="1">
      <alignment horizontal="left" vertical="center" indent="2"/>
    </xf>
    <xf numFmtId="0" fontId="23" fillId="0" borderId="0" xfId="0" applyFont="1" applyFill="1" applyAlignment="1">
      <alignment vertical="center"/>
    </xf>
    <xf numFmtId="181" fontId="24" fillId="2" borderId="0" xfId="0" applyNumberFormat="1" applyFont="1" applyFill="1" applyAlignment="1">
      <alignment horizontal="right" vertical="center"/>
    </xf>
    <xf numFmtId="181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" fillId="0" borderId="0" xfId="67" applyFont="1" applyFill="1" applyAlignment="1">
      <alignment vertical="center"/>
    </xf>
    <xf numFmtId="181" fontId="2" fillId="0" borderId="0" xfId="67" applyNumberFormat="1" applyFont="1" applyFill="1" applyAlignment="1">
      <alignment vertical="center"/>
    </xf>
    <xf numFmtId="181" fontId="3" fillId="0" borderId="0" xfId="67" applyNumberFormat="1" applyFont="1" applyFill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5" fillId="0" borderId="0" xfId="53" applyFont="1" applyFill="1" applyBorder="1" applyAlignment="1">
      <alignment horizontal="center" vertical="center"/>
    </xf>
    <xf numFmtId="181" fontId="25" fillId="0" borderId="0" xfId="53" applyNumberFormat="1" applyFont="1" applyFill="1" applyBorder="1" applyAlignment="1">
      <alignment horizontal="center" vertical="center"/>
    </xf>
    <xf numFmtId="0" fontId="0" fillId="0" borderId="0" xfId="67" applyFill="1" applyAlignment="1">
      <alignment horizontal="right"/>
    </xf>
    <xf numFmtId="181" fontId="0" fillId="0" borderId="0" xfId="67" applyNumberFormat="1" applyFill="1" applyAlignment="1">
      <alignment horizontal="right"/>
    </xf>
    <xf numFmtId="181" fontId="4" fillId="2" borderId="2" xfId="61" applyNumberFormat="1" applyFont="1" applyFill="1" applyBorder="1" applyAlignment="1">
      <alignment horizontal="center" vertical="center"/>
    </xf>
    <xf numFmtId="177" fontId="6" fillId="0" borderId="2" xfId="49" applyNumberFormat="1" applyFont="1" applyFill="1" applyBorder="1" applyAlignment="1" applyProtection="1">
      <alignment vertical="center" wrapText="1"/>
      <protection locked="0"/>
    </xf>
    <xf numFmtId="181" fontId="6" fillId="0" borderId="2" xfId="49" applyNumberFormat="1" applyFont="1" applyFill="1" applyBorder="1" applyAlignment="1" applyProtection="1">
      <alignment vertical="center" wrapText="1"/>
      <protection locked="0"/>
    </xf>
    <xf numFmtId="181" fontId="8" fillId="0" borderId="2" xfId="0" applyNumberFormat="1" applyFont="1" applyFill="1" applyBorder="1" applyAlignment="1">
      <alignment vertical="center"/>
    </xf>
    <xf numFmtId="0" fontId="17" fillId="0" borderId="0" xfId="67" applyFont="1" applyFill="1" applyAlignment="1">
      <alignment horizontal="left" vertical="center" wrapText="1"/>
    </xf>
    <xf numFmtId="181" fontId="17" fillId="0" borderId="0" xfId="67" applyNumberFormat="1" applyFont="1" applyFill="1" applyAlignment="1">
      <alignment horizontal="left" vertical="center" wrapText="1"/>
    </xf>
    <xf numFmtId="0" fontId="0" fillId="0" borderId="1" xfId="67" applyFill="1" applyBorder="1" applyAlignment="1">
      <alignment horizontal="right"/>
    </xf>
    <xf numFmtId="181" fontId="0" fillId="0" borderId="1" xfId="67" applyNumberFormat="1" applyFill="1" applyBorder="1" applyAlignment="1">
      <alignment horizontal="right"/>
    </xf>
    <xf numFmtId="181" fontId="26" fillId="2" borderId="2" xfId="61" applyNumberFormat="1" applyFont="1" applyFill="1" applyBorder="1" applyAlignment="1">
      <alignment horizontal="center" vertical="center"/>
    </xf>
    <xf numFmtId="177" fontId="6" fillId="0" borderId="0" xfId="49" applyNumberFormat="1" applyFont="1" applyFill="1" applyBorder="1" applyAlignment="1" applyProtection="1">
      <alignment vertical="center" wrapText="1"/>
      <protection locked="0"/>
    </xf>
    <xf numFmtId="0" fontId="0" fillId="0" borderId="3" xfId="67" applyFill="1" applyBorder="1" applyAlignment="1">
      <alignment vertical="center" wrapText="1"/>
    </xf>
    <xf numFmtId="181" fontId="0" fillId="0" borderId="3" xfId="67" applyNumberFormat="1" applyFill="1" applyBorder="1" applyAlignment="1">
      <alignment vertical="center" wrapText="1"/>
    </xf>
    <xf numFmtId="0" fontId="0" fillId="0" borderId="0" xfId="53" applyFill="1">
      <alignment vertical="center"/>
    </xf>
    <xf numFmtId="180" fontId="0" fillId="0" borderId="0" xfId="53" applyNumberFormat="1" applyFill="1">
      <alignment vertical="center"/>
    </xf>
    <xf numFmtId="0" fontId="27" fillId="0" borderId="0" xfId="53" applyFont="1" applyFill="1" applyAlignment="1">
      <alignment horizontal="center" vertical="center"/>
    </xf>
    <xf numFmtId="180" fontId="27" fillId="0" borderId="0" xfId="53" applyNumberFormat="1" applyFont="1" applyFill="1" applyAlignment="1">
      <alignment horizontal="center" vertical="center"/>
    </xf>
    <xf numFmtId="0" fontId="0" fillId="0" borderId="1" xfId="67" applyBorder="1" applyAlignment="1">
      <alignment horizontal="right" vertical="center"/>
    </xf>
    <xf numFmtId="0" fontId="4" fillId="0" borderId="2" xfId="53" applyFont="1" applyFill="1" applyBorder="1" applyAlignment="1">
      <alignment horizontal="center" vertical="center"/>
    </xf>
    <xf numFmtId="180" fontId="4" fillId="0" borderId="2" xfId="51" applyNumberFormat="1" applyFont="1" applyFill="1" applyBorder="1" applyAlignment="1" applyProtection="1">
      <alignment horizontal="center" vertical="center" wrapText="1"/>
      <protection locked="0"/>
    </xf>
    <xf numFmtId="181" fontId="28" fillId="0" borderId="2" xfId="53" applyNumberFormat="1" applyFont="1" applyFill="1" applyBorder="1">
      <alignment vertical="center"/>
    </xf>
    <xf numFmtId="0" fontId="4" fillId="0" borderId="2" xfId="49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vertical="center"/>
    </xf>
    <xf numFmtId="180" fontId="16" fillId="0" borderId="2" xfId="0" applyNumberFormat="1" applyFont="1" applyFill="1" applyBorder="1" applyAlignment="1">
      <alignment vertical="center"/>
    </xf>
    <xf numFmtId="181" fontId="0" fillId="0" borderId="2" xfId="67" applyNumberFormat="1" applyFill="1" applyBorder="1">
      <alignment vertical="center"/>
    </xf>
    <xf numFmtId="180" fontId="16" fillId="0" borderId="2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vertical="center"/>
    </xf>
    <xf numFmtId="0" fontId="29" fillId="0" borderId="2" xfId="0" applyFont="1" applyFill="1" applyBorder="1" applyAlignment="1">
      <alignment vertical="center"/>
    </xf>
    <xf numFmtId="180" fontId="20" fillId="0" borderId="2" xfId="53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 applyProtection="1">
      <alignment vertical="center"/>
    </xf>
    <xf numFmtId="0" fontId="8" fillId="0" borderId="2" xfId="53" applyFont="1" applyFill="1" applyBorder="1">
      <alignment vertical="center"/>
    </xf>
    <xf numFmtId="180" fontId="0" fillId="0" borderId="2" xfId="53" applyNumberFormat="1" applyFill="1" applyBorder="1">
      <alignment vertical="center"/>
    </xf>
    <xf numFmtId="180" fontId="5" fillId="0" borderId="2" xfId="67" applyNumberFormat="1" applyFont="1" applyFill="1" applyBorder="1" applyAlignment="1">
      <alignment horizontal="right" vertical="center"/>
    </xf>
    <xf numFmtId="0" fontId="20" fillId="2" borderId="2" xfId="53" applyFont="1" applyFill="1" applyBorder="1">
      <alignment vertical="center"/>
    </xf>
    <xf numFmtId="0" fontId="8" fillId="2" borderId="2" xfId="53" applyFont="1" applyFill="1" applyBorder="1">
      <alignment vertical="center"/>
    </xf>
    <xf numFmtId="0" fontId="0" fillId="0" borderId="2" xfId="53" applyFill="1" applyBorder="1">
      <alignment vertical="center"/>
    </xf>
    <xf numFmtId="0" fontId="0" fillId="0" borderId="3" xfId="53" applyFont="1" applyFill="1" applyBorder="1" applyAlignment="1">
      <alignment horizontal="left" vertical="center" wrapText="1"/>
    </xf>
    <xf numFmtId="0" fontId="30" fillId="0" borderId="0" xfId="67" applyFont="1" applyFill="1" applyAlignment="1">
      <alignment horizontal="left" vertical="center"/>
    </xf>
    <xf numFmtId="0" fontId="31" fillId="0" borderId="0" xfId="67" applyFont="1" applyFill="1" applyAlignment="1">
      <alignment horizontal="center" vertical="center"/>
    </xf>
    <xf numFmtId="178" fontId="4" fillId="0" borderId="0" xfId="52" applyNumberFormat="1" applyFont="1" applyFill="1" applyBorder="1" applyAlignment="1">
      <alignment horizontal="center" vertical="center"/>
    </xf>
    <xf numFmtId="0" fontId="4" fillId="0" borderId="0" xfId="52" applyFont="1" applyFill="1" applyBorder="1" applyAlignment="1">
      <alignment horizontal="center" vertical="center"/>
    </xf>
    <xf numFmtId="0" fontId="0" fillId="0" borderId="0" xfId="67" applyBorder="1" applyAlignment="1">
      <alignment horizontal="center" vertical="center"/>
    </xf>
    <xf numFmtId="0" fontId="4" fillId="0" borderId="2" xfId="67" applyFont="1" applyFill="1" applyBorder="1" applyAlignment="1">
      <alignment horizontal="center" vertical="center"/>
    </xf>
    <xf numFmtId="0" fontId="4" fillId="0" borderId="2" xfId="51" applyFont="1" applyFill="1" applyBorder="1" applyAlignment="1" applyProtection="1">
      <alignment horizontal="center" vertical="center" wrapText="1"/>
      <protection locked="0"/>
    </xf>
    <xf numFmtId="0" fontId="32" fillId="0" borderId="2" xfId="67" applyFont="1" applyFill="1" applyBorder="1" applyAlignment="1">
      <alignment horizontal="center" vertical="center"/>
    </xf>
    <xf numFmtId="181" fontId="33" fillId="0" borderId="2" xfId="67" applyNumberFormat="1" applyFont="1" applyBorder="1">
      <alignment vertical="center"/>
    </xf>
    <xf numFmtId="10" fontId="33" fillId="0" borderId="2" xfId="67" applyNumberFormat="1" applyFont="1" applyBorder="1" applyAlignment="1">
      <alignment horizontal="center" vertical="center"/>
    </xf>
    <xf numFmtId="0" fontId="32" fillId="0" borderId="2" xfId="52" applyFont="1" applyFill="1" applyBorder="1" applyAlignment="1">
      <alignment horizontal="left" vertical="center"/>
    </xf>
    <xf numFmtId="180" fontId="33" fillId="0" borderId="2" xfId="67" applyNumberFormat="1" applyFont="1" applyBorder="1">
      <alignment vertical="center"/>
    </xf>
    <xf numFmtId="10" fontId="33" fillId="0" borderId="2" xfId="67" applyNumberFormat="1" applyFont="1" applyBorder="1">
      <alignment vertical="center"/>
    </xf>
    <xf numFmtId="180" fontId="33" fillId="0" borderId="2" xfId="67" applyNumberFormat="1" applyFont="1" applyFill="1" applyBorder="1">
      <alignment vertical="center"/>
    </xf>
    <xf numFmtId="0" fontId="20" fillId="0" borderId="2" xfId="67" applyFont="1" applyBorder="1">
      <alignment vertical="center"/>
    </xf>
    <xf numFmtId="180" fontId="5" fillId="0" borderId="2" xfId="67" applyNumberFormat="1" applyFont="1" applyFill="1" applyBorder="1">
      <alignment vertical="center"/>
    </xf>
    <xf numFmtId="180" fontId="5" fillId="0" borderId="2" xfId="67" applyNumberFormat="1" applyFont="1" applyBorder="1">
      <alignment vertical="center"/>
    </xf>
    <xf numFmtId="0" fontId="20" fillId="0" borderId="2" xfId="67" applyFont="1" applyBorder="1" applyAlignment="1">
      <alignment horizontal="left" vertical="center" indent="1"/>
    </xf>
    <xf numFmtId="0" fontId="19" fillId="0" borderId="2" xfId="60" applyFont="1" applyFill="1" applyBorder="1" applyAlignment="1">
      <alignment horizontal="left" vertical="center"/>
    </xf>
    <xf numFmtId="178" fontId="19" fillId="0" borderId="2" xfId="52" applyNumberFormat="1" applyFont="1" applyFill="1" applyBorder="1" applyAlignment="1">
      <alignment vertical="center"/>
    </xf>
    <xf numFmtId="0" fontId="20" fillId="0" borderId="2" xfId="67" applyFont="1" applyBorder="1" applyAlignment="1">
      <alignment horizontal="center" vertical="center"/>
    </xf>
    <xf numFmtId="0" fontId="33" fillId="0" borderId="2" xfId="67" applyFont="1" applyBorder="1">
      <alignment vertical="center"/>
    </xf>
    <xf numFmtId="0" fontId="0" fillId="0" borderId="2" xfId="0" applyBorder="1"/>
    <xf numFmtId="0" fontId="34" fillId="0" borderId="0" xfId="67" applyFont="1" applyBorder="1">
      <alignment vertical="center"/>
    </xf>
    <xf numFmtId="184" fontId="35" fillId="0" borderId="0" xfId="67" applyNumberFormat="1" applyFont="1" applyBorder="1" applyAlignment="1">
      <alignment horizontal="right" vertical="center"/>
    </xf>
    <xf numFmtId="0" fontId="1" fillId="0" borderId="0" xfId="60" applyFont="1" applyFill="1" applyAlignment="1">
      <alignment horizontal="right" vertical="center"/>
    </xf>
    <xf numFmtId="0" fontId="1" fillId="2" borderId="0" xfId="54" applyFont="1" applyFill="1" applyAlignment="1"/>
    <xf numFmtId="0" fontId="0" fillId="2" borderId="0" xfId="54" applyFill="1" applyAlignment="1"/>
    <xf numFmtId="180" fontId="0" fillId="2" borderId="0" xfId="54" applyNumberFormat="1" applyFill="1" applyAlignment="1">
      <alignment horizontal="center" vertical="center"/>
    </xf>
    <xf numFmtId="182" fontId="0" fillId="2" borderId="0" xfId="54" applyNumberFormat="1" applyFill="1" applyAlignment="1"/>
    <xf numFmtId="176" fontId="0" fillId="2" borderId="0" xfId="54" applyNumberFormat="1" applyFill="1" applyAlignment="1"/>
    <xf numFmtId="0" fontId="36" fillId="2" borderId="0" xfId="54" applyFont="1" applyFill="1" applyAlignment="1">
      <alignment horizontal="center" vertical="center"/>
    </xf>
    <xf numFmtId="180" fontId="36" fillId="2" borderId="0" xfId="54" applyNumberFormat="1" applyFont="1" applyFill="1" applyAlignment="1">
      <alignment horizontal="center" vertical="center"/>
    </xf>
    <xf numFmtId="0" fontId="5" fillId="2" borderId="1" xfId="54" applyFont="1" applyFill="1" applyBorder="1" applyAlignment="1">
      <alignment vertical="center"/>
    </xf>
    <xf numFmtId="0" fontId="4" fillId="2" borderId="2" xfId="67" applyFont="1" applyFill="1" applyBorder="1" applyAlignment="1">
      <alignment horizontal="center" vertical="center"/>
    </xf>
    <xf numFmtId="180" fontId="4" fillId="2" borderId="2" xfId="51" applyNumberFormat="1" applyFont="1" applyFill="1" applyBorder="1" applyAlignment="1" applyProtection="1">
      <alignment horizontal="center" vertical="center" wrapText="1"/>
      <protection locked="0"/>
    </xf>
    <xf numFmtId="176" fontId="4" fillId="2" borderId="2" xfId="51" applyNumberFormat="1" applyFont="1" applyFill="1" applyBorder="1" applyAlignment="1" applyProtection="1">
      <alignment horizontal="center" vertical="center" wrapText="1"/>
      <protection locked="0"/>
    </xf>
    <xf numFmtId="181" fontId="7" fillId="2" borderId="2" xfId="54" applyNumberFormat="1" applyFont="1" applyFill="1" applyBorder="1" applyAlignment="1">
      <alignment horizontal="right" vertical="center"/>
    </xf>
    <xf numFmtId="182" fontId="4" fillId="2" borderId="2" xfId="54" applyNumberFormat="1" applyFont="1" applyFill="1" applyBorder="1" applyAlignment="1">
      <alignment vertical="center"/>
    </xf>
    <xf numFmtId="0" fontId="5" fillId="2" borderId="2" xfId="54" applyFont="1" applyFill="1" applyBorder="1">
      <alignment vertical="center"/>
    </xf>
    <xf numFmtId="176" fontId="18" fillId="2" borderId="2" xfId="59" applyNumberFormat="1" applyFont="1" applyFill="1" applyBorder="1" applyAlignment="1">
      <alignment horizontal="right" vertical="center"/>
    </xf>
    <xf numFmtId="180" fontId="18" fillId="2" borderId="2" xfId="59" applyNumberFormat="1" applyFont="1" applyFill="1" applyBorder="1" applyAlignment="1">
      <alignment horizontal="right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178" fontId="8" fillId="2" borderId="2" xfId="0" applyNumberFormat="1" applyFont="1" applyFill="1" applyBorder="1" applyAlignment="1" applyProtection="1">
      <alignment vertical="center"/>
    </xf>
    <xf numFmtId="180" fontId="1" fillId="2" borderId="2" xfId="59" applyNumberFormat="1" applyFont="1" applyFill="1" applyBorder="1" applyAlignment="1">
      <alignment horizontal="right" vertical="center"/>
    </xf>
    <xf numFmtId="180" fontId="1" fillId="2" borderId="2" xfId="59" applyNumberFormat="1" applyFont="1" applyFill="1" applyBorder="1" applyAlignment="1">
      <alignment horizontal="center" vertical="center"/>
    </xf>
    <xf numFmtId="0" fontId="0" fillId="2" borderId="2" xfId="54" applyFill="1" applyBorder="1">
      <alignment vertical="center"/>
    </xf>
    <xf numFmtId="0" fontId="1" fillId="2" borderId="2" xfId="54" applyFont="1" applyFill="1" applyBorder="1" applyAlignment="1"/>
    <xf numFmtId="0" fontId="8" fillId="2" borderId="2" xfId="0" applyFont="1" applyFill="1" applyBorder="1" applyAlignment="1">
      <alignment horizontal="left" vertical="center"/>
    </xf>
    <xf numFmtId="0" fontId="0" fillId="2" borderId="2" xfId="54" applyFill="1" applyBorder="1" applyAlignment="1"/>
    <xf numFmtId="180" fontId="0" fillId="2" borderId="2" xfId="54" applyNumberFormat="1" applyFill="1" applyBorder="1" applyAlignment="1">
      <alignment horizontal="center" vertical="center"/>
    </xf>
    <xf numFmtId="0" fontId="0" fillId="2" borderId="0" xfId="54" applyFill="1" applyAlignment="1">
      <alignment horizontal="left" vertical="center" wrapText="1"/>
    </xf>
    <xf numFmtId="0" fontId="1" fillId="2" borderId="0" xfId="64" applyFont="1" applyFill="1" applyAlignment="1">
      <alignment vertical="center"/>
    </xf>
    <xf numFmtId="180" fontId="1" fillId="2" borderId="0" xfId="64" applyNumberFormat="1" applyFont="1" applyFill="1"/>
    <xf numFmtId="182" fontId="1" fillId="2" borderId="0" xfId="64" applyNumberFormat="1" applyFont="1" applyFill="1" applyAlignment="1">
      <alignment horizontal="left" vertical="center"/>
    </xf>
    <xf numFmtId="180" fontId="1" fillId="0" borderId="0" xfId="64" applyNumberFormat="1" applyFont="1" applyFill="1"/>
    <xf numFmtId="0" fontId="1" fillId="2" borderId="0" xfId="64" applyFont="1" applyFill="1"/>
    <xf numFmtId="180" fontId="2" fillId="2" borderId="0" xfId="67" applyNumberFormat="1" applyFont="1" applyFill="1" applyAlignment="1">
      <alignment horizontal="left" vertical="center"/>
    </xf>
    <xf numFmtId="180" fontId="2" fillId="0" borderId="0" xfId="67" applyNumberFormat="1" applyFont="1" applyFill="1" applyAlignment="1">
      <alignment horizontal="left" vertical="center"/>
    </xf>
    <xf numFmtId="0" fontId="0" fillId="2" borderId="1" xfId="67" applyFill="1" applyBorder="1" applyAlignment="1">
      <alignment horizontal="center" vertical="center"/>
    </xf>
    <xf numFmtId="180" fontId="0" fillId="2" borderId="0" xfId="67" applyNumberFormat="1" applyFill="1" applyBorder="1" applyAlignment="1">
      <alignment horizontal="center" vertical="center"/>
    </xf>
    <xf numFmtId="3" fontId="8" fillId="2" borderId="0" xfId="0" applyNumberFormat="1" applyFont="1" applyFill="1" applyBorder="1" applyAlignment="1" applyProtection="1">
      <alignment horizontal="right" vertical="center"/>
    </xf>
    <xf numFmtId="0" fontId="4" fillId="2" borderId="2" xfId="64" applyFont="1" applyFill="1" applyBorder="1" applyAlignment="1">
      <alignment horizontal="center" vertical="center"/>
    </xf>
    <xf numFmtId="181" fontId="28" fillId="2" borderId="2" xfId="53" applyNumberFormat="1" applyFont="1" applyFill="1" applyBorder="1">
      <alignment vertical="center"/>
    </xf>
    <xf numFmtId="0" fontId="4" fillId="2" borderId="2" xfId="64" applyFont="1" applyFill="1" applyBorder="1" applyAlignment="1">
      <alignment horizontal="left" vertical="center"/>
    </xf>
    <xf numFmtId="0" fontId="15" fillId="0" borderId="2" xfId="64" applyFont="1" applyFill="1" applyBorder="1" applyAlignment="1">
      <alignment vertical="center"/>
    </xf>
    <xf numFmtId="181" fontId="5" fillId="2" borderId="2" xfId="67" applyNumberFormat="1" applyFont="1" applyFill="1" applyBorder="1" applyAlignment="1">
      <alignment horizontal="center" vertical="center"/>
    </xf>
    <xf numFmtId="181" fontId="8" fillId="2" borderId="2" xfId="0" applyNumberFormat="1" applyFont="1" applyFill="1" applyBorder="1" applyAlignment="1" applyProtection="1">
      <alignment horizontal="center" vertical="center"/>
    </xf>
    <xf numFmtId="0" fontId="4" fillId="2" borderId="2" xfId="49" applyFont="1" applyFill="1" applyBorder="1" applyAlignment="1" applyProtection="1">
      <alignment horizontal="left" vertical="center" wrapText="1"/>
      <protection locked="0"/>
    </xf>
    <xf numFmtId="181" fontId="18" fillId="2" borderId="2" xfId="64" applyNumberFormat="1" applyFont="1" applyFill="1" applyBorder="1" applyAlignment="1">
      <alignment horizontal="center" vertical="center"/>
    </xf>
    <xf numFmtId="0" fontId="0" fillId="2" borderId="0" xfId="67" applyFill="1" applyAlignment="1">
      <alignment horizontal="left" vertical="center" wrapText="1"/>
    </xf>
    <xf numFmtId="0" fontId="1" fillId="2" borderId="0" xfId="64" applyFont="1" applyFill="1" applyAlignment="1">
      <alignment horizontal="left"/>
    </xf>
    <xf numFmtId="0" fontId="0" fillId="0" borderId="0" xfId="67" applyFill="1" applyAlignment="1">
      <alignment horizontal="left" vertical="center"/>
    </xf>
    <xf numFmtId="0" fontId="0" fillId="0" borderId="0" xfId="67" applyFill="1">
      <alignment vertical="center"/>
    </xf>
    <xf numFmtId="180" fontId="0" fillId="0" borderId="0" xfId="67" applyNumberFormat="1" applyFill="1">
      <alignment vertical="center"/>
    </xf>
    <xf numFmtId="0" fontId="37" fillId="0" borderId="0" xfId="67" applyFont="1" applyFill="1" applyAlignment="1">
      <alignment horizontal="center" vertical="center"/>
    </xf>
    <xf numFmtId="0" fontId="38" fillId="0" borderId="0" xfId="67" applyFont="1" applyFill="1" applyAlignment="1">
      <alignment horizontal="center" vertical="center"/>
    </xf>
    <xf numFmtId="180" fontId="38" fillId="0" borderId="0" xfId="67" applyNumberFormat="1" applyFont="1" applyFill="1" applyAlignment="1">
      <alignment horizontal="center" vertical="center"/>
    </xf>
    <xf numFmtId="10" fontId="20" fillId="2" borderId="0" xfId="53" applyNumberFormat="1" applyFont="1" applyFill="1" applyBorder="1" applyAlignment="1">
      <alignment horizontal="right" vertical="center"/>
    </xf>
    <xf numFmtId="2" fontId="28" fillId="2" borderId="2" xfId="53" applyNumberFormat="1" applyFont="1" applyFill="1" applyBorder="1" applyAlignment="1">
      <alignment horizontal="center" vertical="center"/>
    </xf>
    <xf numFmtId="2" fontId="28" fillId="0" borderId="2" xfId="53" applyNumberFormat="1" applyFont="1" applyFill="1" applyBorder="1" applyAlignment="1">
      <alignment horizontal="center" vertical="center"/>
    </xf>
    <xf numFmtId="0" fontId="39" fillId="0" borderId="2" xfId="53" applyFont="1" applyFill="1" applyBorder="1">
      <alignment vertical="center"/>
    </xf>
    <xf numFmtId="180" fontId="40" fillId="0" borderId="2" xfId="53" applyNumberFormat="1" applyFont="1" applyFill="1" applyBorder="1" applyAlignment="1">
      <alignment horizontal="right" vertical="center"/>
    </xf>
    <xf numFmtId="180" fontId="15" fillId="0" borderId="2" xfId="64" applyNumberFormat="1" applyFont="1" applyFill="1" applyBorder="1" applyAlignment="1">
      <alignment vertical="center"/>
    </xf>
    <xf numFmtId="180" fontId="39" fillId="0" borderId="2" xfId="53" applyNumberFormat="1" applyFont="1" applyFill="1" applyBorder="1" applyAlignment="1">
      <alignment horizontal="right" vertical="center"/>
    </xf>
    <xf numFmtId="180" fontId="15" fillId="0" borderId="2" xfId="64" applyNumberFormat="1" applyFont="1" applyFill="1" applyBorder="1" applyAlignment="1" applyProtection="1">
      <alignment vertical="center"/>
    </xf>
    <xf numFmtId="180" fontId="41" fillId="0" borderId="2" xfId="64" applyNumberFormat="1" applyFont="1" applyFill="1" applyBorder="1" applyAlignment="1">
      <alignment vertical="center"/>
    </xf>
    <xf numFmtId="180" fontId="0" fillId="0" borderId="2" xfId="53" applyNumberFormat="1" applyFont="1" applyFill="1" applyBorder="1">
      <alignment vertical="center"/>
    </xf>
    <xf numFmtId="0" fontId="39" fillId="0" borderId="2" xfId="53" applyFont="1" applyFill="1" applyBorder="1" applyAlignment="1">
      <alignment vertical="center" wrapText="1"/>
    </xf>
    <xf numFmtId="0" fontId="0" fillId="0" borderId="2" xfId="53" applyFont="1" applyFill="1" applyBorder="1">
      <alignment vertical="center"/>
    </xf>
    <xf numFmtId="181" fontId="20" fillId="2" borderId="2" xfId="53" applyNumberFormat="1" applyFont="1" applyFill="1" applyBorder="1" applyAlignment="1">
      <alignment horizontal="right" vertical="center"/>
    </xf>
    <xf numFmtId="181" fontId="0" fillId="2" borderId="2" xfId="53" applyNumberFormat="1" applyFill="1" applyBorder="1">
      <alignment vertical="center"/>
    </xf>
    <xf numFmtId="0" fontId="0" fillId="2" borderId="2" xfId="67" applyFill="1" applyBorder="1">
      <alignment vertical="center"/>
    </xf>
    <xf numFmtId="180" fontId="0" fillId="2" borderId="2" xfId="53" applyNumberFormat="1" applyFill="1" applyBorder="1">
      <alignment vertical="center"/>
    </xf>
    <xf numFmtId="180" fontId="0" fillId="2" borderId="2" xfId="67" applyNumberFormat="1" applyFill="1" applyBorder="1">
      <alignment vertical="center"/>
    </xf>
    <xf numFmtId="181" fontId="20" fillId="0" borderId="2" xfId="53" applyNumberFormat="1" applyFont="1" applyFill="1" applyBorder="1">
      <alignment vertical="center"/>
    </xf>
    <xf numFmtId="177" fontId="0" fillId="0" borderId="2" xfId="67" applyNumberFormat="1" applyFill="1" applyBorder="1">
      <alignment vertical="center"/>
    </xf>
    <xf numFmtId="181" fontId="5" fillId="0" borderId="2" xfId="67" applyNumberFormat="1" applyFont="1" applyFill="1" applyBorder="1" applyAlignment="1">
      <alignment horizontal="right" vertical="center"/>
    </xf>
    <xf numFmtId="0" fontId="0" fillId="2" borderId="3" xfId="67" applyFont="1" applyFill="1" applyBorder="1" applyAlignment="1">
      <alignment horizontal="left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4 2" xfId="50"/>
    <cellStyle name="常规_2007人代会数据 2" xfId="51"/>
    <cellStyle name="常规 10 2" xfId="52"/>
    <cellStyle name="常规 2 3 2" xfId="53"/>
    <cellStyle name="常规 2 2 3" xfId="54"/>
    <cellStyle name="常规 2 9" xfId="55"/>
    <cellStyle name="常规 6 2" xfId="56"/>
    <cellStyle name="常规 11" xfId="57"/>
    <cellStyle name="常规 3 3" xfId="58"/>
    <cellStyle name="千位分隔[0] 3 2" xfId="59"/>
    <cellStyle name="常规 3 2 2" xfId="60"/>
    <cellStyle name="常规 4" xfId="61"/>
    <cellStyle name="常规 7" xfId="62"/>
    <cellStyle name="千位分隔[0] 2" xfId="63"/>
    <cellStyle name="常规 3" xfId="64"/>
    <cellStyle name="常规 3 4" xfId="65"/>
    <cellStyle name="常规 3 5" xfId="66"/>
    <cellStyle name="常规 2" xfId="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37"/>
  <sheetViews>
    <sheetView showZeros="0" view="pageBreakPreview" zoomScaleNormal="100" workbookViewId="0">
      <selection activeCell="G10" sqref="G10"/>
    </sheetView>
  </sheetViews>
  <sheetFormatPr defaultColWidth="9" defaultRowHeight="13.5" outlineLevelCol="5"/>
  <cols>
    <col min="1" max="1" width="34" style="229" customWidth="1"/>
    <col min="2" max="2" width="11.875" style="230" customWidth="1"/>
    <col min="3" max="3" width="12.125" style="230" customWidth="1"/>
    <col min="4" max="4" width="31.125" style="229" customWidth="1"/>
    <col min="5" max="5" width="11.875" style="230" customWidth="1"/>
    <col min="6" max="6" width="12.125" style="230" customWidth="1"/>
    <col min="7" max="246" width="9" style="229"/>
    <col min="247" max="247" width="4.875" style="229" customWidth="1"/>
    <col min="248" max="248" width="30.625" style="229" customWidth="1"/>
    <col min="249" max="249" width="17" style="229" customWidth="1"/>
    <col min="250" max="250" width="13.5" style="229" customWidth="1"/>
    <col min="251" max="251" width="32.125" style="229" customWidth="1"/>
    <col min="252" max="252" width="15.5" style="229" customWidth="1"/>
    <col min="253" max="253" width="12.25" style="229" customWidth="1"/>
    <col min="254" max="502" width="9" style="229"/>
    <col min="503" max="503" width="4.875" style="229" customWidth="1"/>
    <col min="504" max="504" width="30.625" style="229" customWidth="1"/>
    <col min="505" max="505" width="17" style="229" customWidth="1"/>
    <col min="506" max="506" width="13.5" style="229" customWidth="1"/>
    <col min="507" max="507" width="32.125" style="229" customWidth="1"/>
    <col min="508" max="508" width="15.5" style="229" customWidth="1"/>
    <col min="509" max="509" width="12.25" style="229" customWidth="1"/>
    <col min="510" max="758" width="9" style="229"/>
    <col min="759" max="759" width="4.875" style="229" customWidth="1"/>
    <col min="760" max="760" width="30.625" style="229" customWidth="1"/>
    <col min="761" max="761" width="17" style="229" customWidth="1"/>
    <col min="762" max="762" width="13.5" style="229" customWidth="1"/>
    <col min="763" max="763" width="32.125" style="229" customWidth="1"/>
    <col min="764" max="764" width="15.5" style="229" customWidth="1"/>
    <col min="765" max="765" width="12.25" style="229" customWidth="1"/>
    <col min="766" max="1014" width="9" style="229"/>
    <col min="1015" max="1015" width="4.875" style="229" customWidth="1"/>
    <col min="1016" max="1016" width="30.625" style="229" customWidth="1"/>
    <col min="1017" max="1017" width="17" style="229" customWidth="1"/>
    <col min="1018" max="1018" width="13.5" style="229" customWidth="1"/>
    <col min="1019" max="1019" width="32.125" style="229" customWidth="1"/>
    <col min="1020" max="1020" width="15.5" style="229" customWidth="1"/>
    <col min="1021" max="1021" width="12.25" style="229" customWidth="1"/>
    <col min="1022" max="1270" width="9" style="229"/>
    <col min="1271" max="1271" width="4.875" style="229" customWidth="1"/>
    <col min="1272" max="1272" width="30.625" style="229" customWidth="1"/>
    <col min="1273" max="1273" width="17" style="229" customWidth="1"/>
    <col min="1274" max="1274" width="13.5" style="229" customWidth="1"/>
    <col min="1275" max="1275" width="32.125" style="229" customWidth="1"/>
    <col min="1276" max="1276" width="15.5" style="229" customWidth="1"/>
    <col min="1277" max="1277" width="12.25" style="229" customWidth="1"/>
    <col min="1278" max="1526" width="9" style="229"/>
    <col min="1527" max="1527" width="4.875" style="229" customWidth="1"/>
    <col min="1528" max="1528" width="30.625" style="229" customWidth="1"/>
    <col min="1529" max="1529" width="17" style="229" customWidth="1"/>
    <col min="1530" max="1530" width="13.5" style="229" customWidth="1"/>
    <col min="1531" max="1531" width="32.125" style="229" customWidth="1"/>
    <col min="1532" max="1532" width="15.5" style="229" customWidth="1"/>
    <col min="1533" max="1533" width="12.25" style="229" customWidth="1"/>
    <col min="1534" max="1782" width="9" style="229"/>
    <col min="1783" max="1783" width="4.875" style="229" customWidth="1"/>
    <col min="1784" max="1784" width="30.625" style="229" customWidth="1"/>
    <col min="1785" max="1785" width="17" style="229" customWidth="1"/>
    <col min="1786" max="1786" width="13.5" style="229" customWidth="1"/>
    <col min="1787" max="1787" width="32.125" style="229" customWidth="1"/>
    <col min="1788" max="1788" width="15.5" style="229" customWidth="1"/>
    <col min="1789" max="1789" width="12.25" style="229" customWidth="1"/>
    <col min="1790" max="2038" width="9" style="229"/>
    <col min="2039" max="2039" width="4.875" style="229" customWidth="1"/>
    <col min="2040" max="2040" width="30.625" style="229" customWidth="1"/>
    <col min="2041" max="2041" width="17" style="229" customWidth="1"/>
    <col min="2042" max="2042" width="13.5" style="229" customWidth="1"/>
    <col min="2043" max="2043" width="32.125" style="229" customWidth="1"/>
    <col min="2044" max="2044" width="15.5" style="229" customWidth="1"/>
    <col min="2045" max="2045" width="12.25" style="229" customWidth="1"/>
    <col min="2046" max="2294" width="9" style="229"/>
    <col min="2295" max="2295" width="4.875" style="229" customWidth="1"/>
    <col min="2296" max="2296" width="30.625" style="229" customWidth="1"/>
    <col min="2297" max="2297" width="17" style="229" customWidth="1"/>
    <col min="2298" max="2298" width="13.5" style="229" customWidth="1"/>
    <col min="2299" max="2299" width="32.125" style="229" customWidth="1"/>
    <col min="2300" max="2300" width="15.5" style="229" customWidth="1"/>
    <col min="2301" max="2301" width="12.25" style="229" customWidth="1"/>
    <col min="2302" max="2550" width="9" style="229"/>
    <col min="2551" max="2551" width="4.875" style="229" customWidth="1"/>
    <col min="2552" max="2552" width="30.625" style="229" customWidth="1"/>
    <col min="2553" max="2553" width="17" style="229" customWidth="1"/>
    <col min="2554" max="2554" width="13.5" style="229" customWidth="1"/>
    <col min="2555" max="2555" width="32.125" style="229" customWidth="1"/>
    <col min="2556" max="2556" width="15.5" style="229" customWidth="1"/>
    <col min="2557" max="2557" width="12.25" style="229" customWidth="1"/>
    <col min="2558" max="2806" width="9" style="229"/>
    <col min="2807" max="2807" width="4.875" style="229" customWidth="1"/>
    <col min="2808" max="2808" width="30.625" style="229" customWidth="1"/>
    <col min="2809" max="2809" width="17" style="229" customWidth="1"/>
    <col min="2810" max="2810" width="13.5" style="229" customWidth="1"/>
    <col min="2811" max="2811" width="32.125" style="229" customWidth="1"/>
    <col min="2812" max="2812" width="15.5" style="229" customWidth="1"/>
    <col min="2813" max="2813" width="12.25" style="229" customWidth="1"/>
    <col min="2814" max="3062" width="9" style="229"/>
    <col min="3063" max="3063" width="4.875" style="229" customWidth="1"/>
    <col min="3064" max="3064" width="30.625" style="229" customWidth="1"/>
    <col min="3065" max="3065" width="17" style="229" customWidth="1"/>
    <col min="3066" max="3066" width="13.5" style="229" customWidth="1"/>
    <col min="3067" max="3067" width="32.125" style="229" customWidth="1"/>
    <col min="3068" max="3068" width="15.5" style="229" customWidth="1"/>
    <col min="3069" max="3069" width="12.25" style="229" customWidth="1"/>
    <col min="3070" max="3318" width="9" style="229"/>
    <col min="3319" max="3319" width="4.875" style="229" customWidth="1"/>
    <col min="3320" max="3320" width="30.625" style="229" customWidth="1"/>
    <col min="3321" max="3321" width="17" style="229" customWidth="1"/>
    <col min="3322" max="3322" width="13.5" style="229" customWidth="1"/>
    <col min="3323" max="3323" width="32.125" style="229" customWidth="1"/>
    <col min="3324" max="3324" width="15.5" style="229" customWidth="1"/>
    <col min="3325" max="3325" width="12.25" style="229" customWidth="1"/>
    <col min="3326" max="3574" width="9" style="229"/>
    <col min="3575" max="3575" width="4.875" style="229" customWidth="1"/>
    <col min="3576" max="3576" width="30.625" style="229" customWidth="1"/>
    <col min="3577" max="3577" width="17" style="229" customWidth="1"/>
    <col min="3578" max="3578" width="13.5" style="229" customWidth="1"/>
    <col min="3579" max="3579" width="32.125" style="229" customWidth="1"/>
    <col min="3580" max="3580" width="15.5" style="229" customWidth="1"/>
    <col min="3581" max="3581" width="12.25" style="229" customWidth="1"/>
    <col min="3582" max="3830" width="9" style="229"/>
    <col min="3831" max="3831" width="4.875" style="229" customWidth="1"/>
    <col min="3832" max="3832" width="30.625" style="229" customWidth="1"/>
    <col min="3833" max="3833" width="17" style="229" customWidth="1"/>
    <col min="3834" max="3834" width="13.5" style="229" customWidth="1"/>
    <col min="3835" max="3835" width="32.125" style="229" customWidth="1"/>
    <col min="3836" max="3836" width="15.5" style="229" customWidth="1"/>
    <col min="3837" max="3837" width="12.25" style="229" customWidth="1"/>
    <col min="3838" max="4086" width="9" style="229"/>
    <col min="4087" max="4087" width="4.875" style="229" customWidth="1"/>
    <col min="4088" max="4088" width="30.625" style="229" customWidth="1"/>
    <col min="4089" max="4089" width="17" style="229" customWidth="1"/>
    <col min="4090" max="4090" width="13.5" style="229" customWidth="1"/>
    <col min="4091" max="4091" width="32.125" style="229" customWidth="1"/>
    <col min="4092" max="4092" width="15.5" style="229" customWidth="1"/>
    <col min="4093" max="4093" width="12.25" style="229" customWidth="1"/>
    <col min="4094" max="4342" width="9" style="229"/>
    <col min="4343" max="4343" width="4.875" style="229" customWidth="1"/>
    <col min="4344" max="4344" width="30.625" style="229" customWidth="1"/>
    <col min="4345" max="4345" width="17" style="229" customWidth="1"/>
    <col min="4346" max="4346" width="13.5" style="229" customWidth="1"/>
    <col min="4347" max="4347" width="32.125" style="229" customWidth="1"/>
    <col min="4348" max="4348" width="15.5" style="229" customWidth="1"/>
    <col min="4349" max="4349" width="12.25" style="229" customWidth="1"/>
    <col min="4350" max="4598" width="9" style="229"/>
    <col min="4599" max="4599" width="4.875" style="229" customWidth="1"/>
    <col min="4600" max="4600" width="30.625" style="229" customWidth="1"/>
    <col min="4601" max="4601" width="17" style="229" customWidth="1"/>
    <col min="4602" max="4602" width="13.5" style="229" customWidth="1"/>
    <col min="4603" max="4603" width="32.125" style="229" customWidth="1"/>
    <col min="4604" max="4604" width="15.5" style="229" customWidth="1"/>
    <col min="4605" max="4605" width="12.25" style="229" customWidth="1"/>
    <col min="4606" max="4854" width="9" style="229"/>
    <col min="4855" max="4855" width="4.875" style="229" customWidth="1"/>
    <col min="4856" max="4856" width="30.625" style="229" customWidth="1"/>
    <col min="4857" max="4857" width="17" style="229" customWidth="1"/>
    <col min="4858" max="4858" width="13.5" style="229" customWidth="1"/>
    <col min="4859" max="4859" width="32.125" style="229" customWidth="1"/>
    <col min="4860" max="4860" width="15.5" style="229" customWidth="1"/>
    <col min="4861" max="4861" width="12.25" style="229" customWidth="1"/>
    <col min="4862" max="5110" width="9" style="229"/>
    <col min="5111" max="5111" width="4.875" style="229" customWidth="1"/>
    <col min="5112" max="5112" width="30.625" style="229" customWidth="1"/>
    <col min="5113" max="5113" width="17" style="229" customWidth="1"/>
    <col min="5114" max="5114" width="13.5" style="229" customWidth="1"/>
    <col min="5115" max="5115" width="32.125" style="229" customWidth="1"/>
    <col min="5116" max="5116" width="15.5" style="229" customWidth="1"/>
    <col min="5117" max="5117" width="12.25" style="229" customWidth="1"/>
    <col min="5118" max="5366" width="9" style="229"/>
    <col min="5367" max="5367" width="4.875" style="229" customWidth="1"/>
    <col min="5368" max="5368" width="30.625" style="229" customWidth="1"/>
    <col min="5369" max="5369" width="17" style="229" customWidth="1"/>
    <col min="5370" max="5370" width="13.5" style="229" customWidth="1"/>
    <col min="5371" max="5371" width="32.125" style="229" customWidth="1"/>
    <col min="5372" max="5372" width="15.5" style="229" customWidth="1"/>
    <col min="5373" max="5373" width="12.25" style="229" customWidth="1"/>
    <col min="5374" max="5622" width="9" style="229"/>
    <col min="5623" max="5623" width="4.875" style="229" customWidth="1"/>
    <col min="5624" max="5624" width="30.625" style="229" customWidth="1"/>
    <col min="5625" max="5625" width="17" style="229" customWidth="1"/>
    <col min="5626" max="5626" width="13.5" style="229" customWidth="1"/>
    <col min="5627" max="5627" width="32.125" style="229" customWidth="1"/>
    <col min="5628" max="5628" width="15.5" style="229" customWidth="1"/>
    <col min="5629" max="5629" width="12.25" style="229" customWidth="1"/>
    <col min="5630" max="5878" width="9" style="229"/>
    <col min="5879" max="5879" width="4.875" style="229" customWidth="1"/>
    <col min="5880" max="5880" width="30.625" style="229" customWidth="1"/>
    <col min="5881" max="5881" width="17" style="229" customWidth="1"/>
    <col min="5882" max="5882" width="13.5" style="229" customWidth="1"/>
    <col min="5883" max="5883" width="32.125" style="229" customWidth="1"/>
    <col min="5884" max="5884" width="15.5" style="229" customWidth="1"/>
    <col min="5885" max="5885" width="12.25" style="229" customWidth="1"/>
    <col min="5886" max="6134" width="9" style="229"/>
    <col min="6135" max="6135" width="4.875" style="229" customWidth="1"/>
    <col min="6136" max="6136" width="30.625" style="229" customWidth="1"/>
    <col min="6137" max="6137" width="17" style="229" customWidth="1"/>
    <col min="6138" max="6138" width="13.5" style="229" customWidth="1"/>
    <col min="6139" max="6139" width="32.125" style="229" customWidth="1"/>
    <col min="6140" max="6140" width="15.5" style="229" customWidth="1"/>
    <col min="6141" max="6141" width="12.25" style="229" customWidth="1"/>
    <col min="6142" max="6390" width="9" style="229"/>
    <col min="6391" max="6391" width="4.875" style="229" customWidth="1"/>
    <col min="6392" max="6392" width="30.625" style="229" customWidth="1"/>
    <col min="6393" max="6393" width="17" style="229" customWidth="1"/>
    <col min="6394" max="6394" width="13.5" style="229" customWidth="1"/>
    <col min="6395" max="6395" width="32.125" style="229" customWidth="1"/>
    <col min="6396" max="6396" width="15.5" style="229" customWidth="1"/>
    <col min="6397" max="6397" width="12.25" style="229" customWidth="1"/>
    <col min="6398" max="6646" width="9" style="229"/>
    <col min="6647" max="6647" width="4.875" style="229" customWidth="1"/>
    <col min="6648" max="6648" width="30.625" style="229" customWidth="1"/>
    <col min="6649" max="6649" width="17" style="229" customWidth="1"/>
    <col min="6650" max="6650" width="13.5" style="229" customWidth="1"/>
    <col min="6651" max="6651" width="32.125" style="229" customWidth="1"/>
    <col min="6652" max="6652" width="15.5" style="229" customWidth="1"/>
    <col min="6653" max="6653" width="12.25" style="229" customWidth="1"/>
    <col min="6654" max="6902" width="9" style="229"/>
    <col min="6903" max="6903" width="4.875" style="229" customWidth="1"/>
    <col min="6904" max="6904" width="30.625" style="229" customWidth="1"/>
    <col min="6905" max="6905" width="17" style="229" customWidth="1"/>
    <col min="6906" max="6906" width="13.5" style="229" customWidth="1"/>
    <col min="6907" max="6907" width="32.125" style="229" customWidth="1"/>
    <col min="6908" max="6908" width="15.5" style="229" customWidth="1"/>
    <col min="6909" max="6909" width="12.25" style="229" customWidth="1"/>
    <col min="6910" max="7158" width="9" style="229"/>
    <col min="7159" max="7159" width="4.875" style="229" customWidth="1"/>
    <col min="7160" max="7160" width="30.625" style="229" customWidth="1"/>
    <col min="7161" max="7161" width="17" style="229" customWidth="1"/>
    <col min="7162" max="7162" width="13.5" style="229" customWidth="1"/>
    <col min="7163" max="7163" width="32.125" style="229" customWidth="1"/>
    <col min="7164" max="7164" width="15.5" style="229" customWidth="1"/>
    <col min="7165" max="7165" width="12.25" style="229" customWidth="1"/>
    <col min="7166" max="7414" width="9" style="229"/>
    <col min="7415" max="7415" width="4.875" style="229" customWidth="1"/>
    <col min="7416" max="7416" width="30.625" style="229" customWidth="1"/>
    <col min="7417" max="7417" width="17" style="229" customWidth="1"/>
    <col min="7418" max="7418" width="13.5" style="229" customWidth="1"/>
    <col min="7419" max="7419" width="32.125" style="229" customWidth="1"/>
    <col min="7420" max="7420" width="15.5" style="229" customWidth="1"/>
    <col min="7421" max="7421" width="12.25" style="229" customWidth="1"/>
    <col min="7422" max="7670" width="9" style="229"/>
    <col min="7671" max="7671" width="4.875" style="229" customWidth="1"/>
    <col min="7672" max="7672" width="30.625" style="229" customWidth="1"/>
    <col min="7673" max="7673" width="17" style="229" customWidth="1"/>
    <col min="7674" max="7674" width="13.5" style="229" customWidth="1"/>
    <col min="7675" max="7675" width="32.125" style="229" customWidth="1"/>
    <col min="7676" max="7676" width="15.5" style="229" customWidth="1"/>
    <col min="7677" max="7677" width="12.25" style="229" customWidth="1"/>
    <col min="7678" max="7926" width="9" style="229"/>
    <col min="7927" max="7927" width="4.875" style="229" customWidth="1"/>
    <col min="7928" max="7928" width="30.625" style="229" customWidth="1"/>
    <col min="7929" max="7929" width="17" style="229" customWidth="1"/>
    <col min="7930" max="7930" width="13.5" style="229" customWidth="1"/>
    <col min="7931" max="7931" width="32.125" style="229" customWidth="1"/>
    <col min="7932" max="7932" width="15.5" style="229" customWidth="1"/>
    <col min="7933" max="7933" width="12.25" style="229" customWidth="1"/>
    <col min="7934" max="8182" width="9" style="229"/>
    <col min="8183" max="8183" width="4.875" style="229" customWidth="1"/>
    <col min="8184" max="8184" width="30.625" style="229" customWidth="1"/>
    <col min="8185" max="8185" width="17" style="229" customWidth="1"/>
    <col min="8186" max="8186" width="13.5" style="229" customWidth="1"/>
    <col min="8187" max="8187" width="32.125" style="229" customWidth="1"/>
    <col min="8188" max="8188" width="15.5" style="229" customWidth="1"/>
    <col min="8189" max="8189" width="12.25" style="229" customWidth="1"/>
    <col min="8190" max="8438" width="9" style="229"/>
    <col min="8439" max="8439" width="4.875" style="229" customWidth="1"/>
    <col min="8440" max="8440" width="30.625" style="229" customWidth="1"/>
    <col min="8441" max="8441" width="17" style="229" customWidth="1"/>
    <col min="8442" max="8442" width="13.5" style="229" customWidth="1"/>
    <col min="8443" max="8443" width="32.125" style="229" customWidth="1"/>
    <col min="8444" max="8444" width="15.5" style="229" customWidth="1"/>
    <col min="8445" max="8445" width="12.25" style="229" customWidth="1"/>
    <col min="8446" max="8694" width="9" style="229"/>
    <col min="8695" max="8695" width="4.875" style="229" customWidth="1"/>
    <col min="8696" max="8696" width="30.625" style="229" customWidth="1"/>
    <col min="8697" max="8697" width="17" style="229" customWidth="1"/>
    <col min="8698" max="8698" width="13.5" style="229" customWidth="1"/>
    <col min="8699" max="8699" width="32.125" style="229" customWidth="1"/>
    <col min="8700" max="8700" width="15.5" style="229" customWidth="1"/>
    <col min="8701" max="8701" width="12.25" style="229" customWidth="1"/>
    <col min="8702" max="8950" width="9" style="229"/>
    <col min="8951" max="8951" width="4.875" style="229" customWidth="1"/>
    <col min="8952" max="8952" width="30.625" style="229" customWidth="1"/>
    <col min="8953" max="8953" width="17" style="229" customWidth="1"/>
    <col min="8954" max="8954" width="13.5" style="229" customWidth="1"/>
    <col min="8955" max="8955" width="32.125" style="229" customWidth="1"/>
    <col min="8956" max="8956" width="15.5" style="229" customWidth="1"/>
    <col min="8957" max="8957" width="12.25" style="229" customWidth="1"/>
    <col min="8958" max="9206" width="9" style="229"/>
    <col min="9207" max="9207" width="4.875" style="229" customWidth="1"/>
    <col min="9208" max="9208" width="30.625" style="229" customWidth="1"/>
    <col min="9209" max="9209" width="17" style="229" customWidth="1"/>
    <col min="9210" max="9210" width="13.5" style="229" customWidth="1"/>
    <col min="9211" max="9211" width="32.125" style="229" customWidth="1"/>
    <col min="9212" max="9212" width="15.5" style="229" customWidth="1"/>
    <col min="9213" max="9213" width="12.25" style="229" customWidth="1"/>
    <col min="9214" max="9462" width="9" style="229"/>
    <col min="9463" max="9463" width="4.875" style="229" customWidth="1"/>
    <col min="9464" max="9464" width="30.625" style="229" customWidth="1"/>
    <col min="9465" max="9465" width="17" style="229" customWidth="1"/>
    <col min="9466" max="9466" width="13.5" style="229" customWidth="1"/>
    <col min="9467" max="9467" width="32.125" style="229" customWidth="1"/>
    <col min="9468" max="9468" width="15.5" style="229" customWidth="1"/>
    <col min="9469" max="9469" width="12.25" style="229" customWidth="1"/>
    <col min="9470" max="9718" width="9" style="229"/>
    <col min="9719" max="9719" width="4.875" style="229" customWidth="1"/>
    <col min="9720" max="9720" width="30.625" style="229" customWidth="1"/>
    <col min="9721" max="9721" width="17" style="229" customWidth="1"/>
    <col min="9722" max="9722" width="13.5" style="229" customWidth="1"/>
    <col min="9723" max="9723" width="32.125" style="229" customWidth="1"/>
    <col min="9724" max="9724" width="15.5" style="229" customWidth="1"/>
    <col min="9725" max="9725" width="12.25" style="229" customWidth="1"/>
    <col min="9726" max="9974" width="9" style="229"/>
    <col min="9975" max="9975" width="4.875" style="229" customWidth="1"/>
    <col min="9976" max="9976" width="30.625" style="229" customWidth="1"/>
    <col min="9977" max="9977" width="17" style="229" customWidth="1"/>
    <col min="9978" max="9978" width="13.5" style="229" customWidth="1"/>
    <col min="9979" max="9979" width="32.125" style="229" customWidth="1"/>
    <col min="9980" max="9980" width="15.5" style="229" customWidth="1"/>
    <col min="9981" max="9981" width="12.25" style="229" customWidth="1"/>
    <col min="9982" max="10230" width="9" style="229"/>
    <col min="10231" max="10231" width="4.875" style="229" customWidth="1"/>
    <col min="10232" max="10232" width="30.625" style="229" customWidth="1"/>
    <col min="10233" max="10233" width="17" style="229" customWidth="1"/>
    <col min="10234" max="10234" width="13.5" style="229" customWidth="1"/>
    <col min="10235" max="10235" width="32.125" style="229" customWidth="1"/>
    <col min="10236" max="10236" width="15.5" style="229" customWidth="1"/>
    <col min="10237" max="10237" width="12.25" style="229" customWidth="1"/>
    <col min="10238" max="10486" width="9" style="229"/>
    <col min="10487" max="10487" width="4.875" style="229" customWidth="1"/>
    <col min="10488" max="10488" width="30.625" style="229" customWidth="1"/>
    <col min="10489" max="10489" width="17" style="229" customWidth="1"/>
    <col min="10490" max="10490" width="13.5" style="229" customWidth="1"/>
    <col min="10491" max="10491" width="32.125" style="229" customWidth="1"/>
    <col min="10492" max="10492" width="15.5" style="229" customWidth="1"/>
    <col min="10493" max="10493" width="12.25" style="229" customWidth="1"/>
    <col min="10494" max="10742" width="9" style="229"/>
    <col min="10743" max="10743" width="4.875" style="229" customWidth="1"/>
    <col min="10744" max="10744" width="30.625" style="229" customWidth="1"/>
    <col min="10745" max="10745" width="17" style="229" customWidth="1"/>
    <col min="10746" max="10746" width="13.5" style="229" customWidth="1"/>
    <col min="10747" max="10747" width="32.125" style="229" customWidth="1"/>
    <col min="10748" max="10748" width="15.5" style="229" customWidth="1"/>
    <col min="10749" max="10749" width="12.25" style="229" customWidth="1"/>
    <col min="10750" max="10998" width="9" style="229"/>
    <col min="10999" max="10999" width="4.875" style="229" customWidth="1"/>
    <col min="11000" max="11000" width="30.625" style="229" customWidth="1"/>
    <col min="11001" max="11001" width="17" style="229" customWidth="1"/>
    <col min="11002" max="11002" width="13.5" style="229" customWidth="1"/>
    <col min="11003" max="11003" width="32.125" style="229" customWidth="1"/>
    <col min="11004" max="11004" width="15.5" style="229" customWidth="1"/>
    <col min="11005" max="11005" width="12.25" style="229" customWidth="1"/>
    <col min="11006" max="11254" width="9" style="229"/>
    <col min="11255" max="11255" width="4.875" style="229" customWidth="1"/>
    <col min="11256" max="11256" width="30.625" style="229" customWidth="1"/>
    <col min="11257" max="11257" width="17" style="229" customWidth="1"/>
    <col min="11258" max="11258" width="13.5" style="229" customWidth="1"/>
    <col min="11259" max="11259" width="32.125" style="229" customWidth="1"/>
    <col min="11260" max="11260" width="15.5" style="229" customWidth="1"/>
    <col min="11261" max="11261" width="12.25" style="229" customWidth="1"/>
    <col min="11262" max="11510" width="9" style="229"/>
    <col min="11511" max="11511" width="4.875" style="229" customWidth="1"/>
    <col min="11512" max="11512" width="30.625" style="229" customWidth="1"/>
    <col min="11513" max="11513" width="17" style="229" customWidth="1"/>
    <col min="11514" max="11514" width="13.5" style="229" customWidth="1"/>
    <col min="11515" max="11515" width="32.125" style="229" customWidth="1"/>
    <col min="11516" max="11516" width="15.5" style="229" customWidth="1"/>
    <col min="11517" max="11517" width="12.25" style="229" customWidth="1"/>
    <col min="11518" max="11766" width="9" style="229"/>
    <col min="11767" max="11767" width="4.875" style="229" customWidth="1"/>
    <col min="11768" max="11768" width="30.625" style="229" customWidth="1"/>
    <col min="11769" max="11769" width="17" style="229" customWidth="1"/>
    <col min="11770" max="11770" width="13.5" style="229" customWidth="1"/>
    <col min="11771" max="11771" width="32.125" style="229" customWidth="1"/>
    <col min="11772" max="11772" width="15.5" style="229" customWidth="1"/>
    <col min="11773" max="11773" width="12.25" style="229" customWidth="1"/>
    <col min="11774" max="12022" width="9" style="229"/>
    <col min="12023" max="12023" width="4.875" style="229" customWidth="1"/>
    <col min="12024" max="12024" width="30.625" style="229" customWidth="1"/>
    <col min="12025" max="12025" width="17" style="229" customWidth="1"/>
    <col min="12026" max="12026" width="13.5" style="229" customWidth="1"/>
    <col min="12027" max="12027" width="32.125" style="229" customWidth="1"/>
    <col min="12028" max="12028" width="15.5" style="229" customWidth="1"/>
    <col min="12029" max="12029" width="12.25" style="229" customWidth="1"/>
    <col min="12030" max="12278" width="9" style="229"/>
    <col min="12279" max="12279" width="4.875" style="229" customWidth="1"/>
    <col min="12280" max="12280" width="30.625" style="229" customWidth="1"/>
    <col min="12281" max="12281" width="17" style="229" customWidth="1"/>
    <col min="12282" max="12282" width="13.5" style="229" customWidth="1"/>
    <col min="12283" max="12283" width="32.125" style="229" customWidth="1"/>
    <col min="12284" max="12284" width="15.5" style="229" customWidth="1"/>
    <col min="12285" max="12285" width="12.25" style="229" customWidth="1"/>
    <col min="12286" max="12534" width="9" style="229"/>
    <col min="12535" max="12535" width="4.875" style="229" customWidth="1"/>
    <col min="12536" max="12536" width="30.625" style="229" customWidth="1"/>
    <col min="12537" max="12537" width="17" style="229" customWidth="1"/>
    <col min="12538" max="12538" width="13.5" style="229" customWidth="1"/>
    <col min="12539" max="12539" width="32.125" style="229" customWidth="1"/>
    <col min="12540" max="12540" width="15.5" style="229" customWidth="1"/>
    <col min="12541" max="12541" width="12.25" style="229" customWidth="1"/>
    <col min="12542" max="12790" width="9" style="229"/>
    <col min="12791" max="12791" width="4.875" style="229" customWidth="1"/>
    <col min="12792" max="12792" width="30.625" style="229" customWidth="1"/>
    <col min="12793" max="12793" width="17" style="229" customWidth="1"/>
    <col min="12794" max="12794" width="13.5" style="229" customWidth="1"/>
    <col min="12795" max="12795" width="32.125" style="229" customWidth="1"/>
    <col min="12796" max="12796" width="15.5" style="229" customWidth="1"/>
    <col min="12797" max="12797" width="12.25" style="229" customWidth="1"/>
    <col min="12798" max="13046" width="9" style="229"/>
    <col min="13047" max="13047" width="4.875" style="229" customWidth="1"/>
    <col min="13048" max="13048" width="30.625" style="229" customWidth="1"/>
    <col min="13049" max="13049" width="17" style="229" customWidth="1"/>
    <col min="13050" max="13050" width="13.5" style="229" customWidth="1"/>
    <col min="13051" max="13051" width="32.125" style="229" customWidth="1"/>
    <col min="13052" max="13052" width="15.5" style="229" customWidth="1"/>
    <col min="13053" max="13053" width="12.25" style="229" customWidth="1"/>
    <col min="13054" max="13302" width="9" style="229"/>
    <col min="13303" max="13303" width="4.875" style="229" customWidth="1"/>
    <col min="13304" max="13304" width="30.625" style="229" customWidth="1"/>
    <col min="13305" max="13305" width="17" style="229" customWidth="1"/>
    <col min="13306" max="13306" width="13.5" style="229" customWidth="1"/>
    <col min="13307" max="13307" width="32.125" style="229" customWidth="1"/>
    <col min="13308" max="13308" width="15.5" style="229" customWidth="1"/>
    <col min="13309" max="13309" width="12.25" style="229" customWidth="1"/>
    <col min="13310" max="13558" width="9" style="229"/>
    <col min="13559" max="13559" width="4.875" style="229" customWidth="1"/>
    <col min="13560" max="13560" width="30.625" style="229" customWidth="1"/>
    <col min="13561" max="13561" width="17" style="229" customWidth="1"/>
    <col min="13562" max="13562" width="13.5" style="229" customWidth="1"/>
    <col min="13563" max="13563" width="32.125" style="229" customWidth="1"/>
    <col min="13564" max="13564" width="15.5" style="229" customWidth="1"/>
    <col min="13565" max="13565" width="12.25" style="229" customWidth="1"/>
    <col min="13566" max="13814" width="9" style="229"/>
    <col min="13815" max="13815" width="4.875" style="229" customWidth="1"/>
    <col min="13816" max="13816" width="30.625" style="229" customWidth="1"/>
    <col min="13817" max="13817" width="17" style="229" customWidth="1"/>
    <col min="13818" max="13818" width="13.5" style="229" customWidth="1"/>
    <col min="13819" max="13819" width="32.125" style="229" customWidth="1"/>
    <col min="13820" max="13820" width="15.5" style="229" customWidth="1"/>
    <col min="13821" max="13821" width="12.25" style="229" customWidth="1"/>
    <col min="13822" max="14070" width="9" style="229"/>
    <col min="14071" max="14071" width="4.875" style="229" customWidth="1"/>
    <col min="14072" max="14072" width="30.625" style="229" customWidth="1"/>
    <col min="14073" max="14073" width="17" style="229" customWidth="1"/>
    <col min="14074" max="14074" width="13.5" style="229" customWidth="1"/>
    <col min="14075" max="14075" width="32.125" style="229" customWidth="1"/>
    <col min="14076" max="14076" width="15.5" style="229" customWidth="1"/>
    <col min="14077" max="14077" width="12.25" style="229" customWidth="1"/>
    <col min="14078" max="14326" width="9" style="229"/>
    <col min="14327" max="14327" width="4.875" style="229" customWidth="1"/>
    <col min="14328" max="14328" width="30.625" style="229" customWidth="1"/>
    <col min="14329" max="14329" width="17" style="229" customWidth="1"/>
    <col min="14330" max="14330" width="13.5" style="229" customWidth="1"/>
    <col min="14331" max="14331" width="32.125" style="229" customWidth="1"/>
    <col min="14332" max="14332" width="15.5" style="229" customWidth="1"/>
    <col min="14333" max="14333" width="12.25" style="229" customWidth="1"/>
    <col min="14334" max="14582" width="9" style="229"/>
    <col min="14583" max="14583" width="4.875" style="229" customWidth="1"/>
    <col min="14584" max="14584" width="30.625" style="229" customWidth="1"/>
    <col min="14585" max="14585" width="17" style="229" customWidth="1"/>
    <col min="14586" max="14586" width="13.5" style="229" customWidth="1"/>
    <col min="14587" max="14587" width="32.125" style="229" customWidth="1"/>
    <col min="14588" max="14588" width="15.5" style="229" customWidth="1"/>
    <col min="14589" max="14589" width="12.25" style="229" customWidth="1"/>
    <col min="14590" max="14838" width="9" style="229"/>
    <col min="14839" max="14839" width="4.875" style="229" customWidth="1"/>
    <col min="14840" max="14840" width="30.625" style="229" customWidth="1"/>
    <col min="14841" max="14841" width="17" style="229" customWidth="1"/>
    <col min="14842" max="14842" width="13.5" style="229" customWidth="1"/>
    <col min="14843" max="14843" width="32.125" style="229" customWidth="1"/>
    <col min="14844" max="14844" width="15.5" style="229" customWidth="1"/>
    <col min="14845" max="14845" width="12.25" style="229" customWidth="1"/>
    <col min="14846" max="15094" width="9" style="229"/>
    <col min="15095" max="15095" width="4.875" style="229" customWidth="1"/>
    <col min="15096" max="15096" width="30.625" style="229" customWidth="1"/>
    <col min="15097" max="15097" width="17" style="229" customWidth="1"/>
    <col min="15098" max="15098" width="13.5" style="229" customWidth="1"/>
    <col min="15099" max="15099" width="32.125" style="229" customWidth="1"/>
    <col min="15100" max="15100" width="15.5" style="229" customWidth="1"/>
    <col min="15101" max="15101" width="12.25" style="229" customWidth="1"/>
    <col min="15102" max="15350" width="9" style="229"/>
    <col min="15351" max="15351" width="4.875" style="229" customWidth="1"/>
    <col min="15352" max="15352" width="30.625" style="229" customWidth="1"/>
    <col min="15353" max="15353" width="17" style="229" customWidth="1"/>
    <col min="15354" max="15354" width="13.5" style="229" customWidth="1"/>
    <col min="15355" max="15355" width="32.125" style="229" customWidth="1"/>
    <col min="15356" max="15356" width="15.5" style="229" customWidth="1"/>
    <col min="15357" max="15357" width="12.25" style="229" customWidth="1"/>
    <col min="15358" max="15606" width="9" style="229"/>
    <col min="15607" max="15607" width="4.875" style="229" customWidth="1"/>
    <col min="15608" max="15608" width="30.625" style="229" customWidth="1"/>
    <col min="15609" max="15609" width="17" style="229" customWidth="1"/>
    <col min="15610" max="15610" width="13.5" style="229" customWidth="1"/>
    <col min="15611" max="15611" width="32.125" style="229" customWidth="1"/>
    <col min="15612" max="15612" width="15.5" style="229" customWidth="1"/>
    <col min="15613" max="15613" width="12.25" style="229" customWidth="1"/>
    <col min="15614" max="15862" width="9" style="229"/>
    <col min="15863" max="15863" width="4.875" style="229" customWidth="1"/>
    <col min="15864" max="15864" width="30.625" style="229" customWidth="1"/>
    <col min="15865" max="15865" width="17" style="229" customWidth="1"/>
    <col min="15866" max="15866" width="13.5" style="229" customWidth="1"/>
    <col min="15867" max="15867" width="32.125" style="229" customWidth="1"/>
    <col min="15868" max="15868" width="15.5" style="229" customWidth="1"/>
    <col min="15869" max="15869" width="12.25" style="229" customWidth="1"/>
    <col min="15870" max="16118" width="9" style="229"/>
    <col min="16119" max="16119" width="4.875" style="229" customWidth="1"/>
    <col min="16120" max="16120" width="30.625" style="229" customWidth="1"/>
    <col min="16121" max="16121" width="17" style="229" customWidth="1"/>
    <col min="16122" max="16122" width="13.5" style="229" customWidth="1"/>
    <col min="16123" max="16123" width="32.125" style="229" customWidth="1"/>
    <col min="16124" max="16124" width="15.5" style="229" customWidth="1"/>
    <col min="16125" max="16125" width="12.25" style="229" customWidth="1"/>
    <col min="16126" max="16384" width="9" style="229"/>
  </cols>
  <sheetData>
    <row r="1" ht="18.75" spans="1:6">
      <c r="A1" s="3" t="s">
        <v>0</v>
      </c>
      <c r="B1" s="3"/>
      <c r="C1" s="3"/>
      <c r="D1" s="3"/>
      <c r="E1" s="3"/>
      <c r="F1" s="3"/>
    </row>
    <row r="2" ht="24" spans="1:6">
      <c r="A2" s="231" t="s">
        <v>1</v>
      </c>
      <c r="B2" s="231"/>
      <c r="C2" s="231"/>
      <c r="D2" s="231"/>
      <c r="E2" s="231"/>
      <c r="F2" s="231"/>
    </row>
    <row r="3" ht="22.5" spans="1:6">
      <c r="A3" s="232"/>
      <c r="B3" s="233"/>
      <c r="C3" s="233"/>
      <c r="D3" s="232"/>
      <c r="E3" s="233"/>
      <c r="F3" s="234" t="s">
        <v>2</v>
      </c>
    </row>
    <row r="4" ht="18.75" spans="1:6">
      <c r="A4" s="190" t="s">
        <v>3</v>
      </c>
      <c r="B4" s="191" t="s">
        <v>4</v>
      </c>
      <c r="C4" s="191" t="s">
        <v>5</v>
      </c>
      <c r="D4" s="190" t="s">
        <v>6</v>
      </c>
      <c r="E4" s="191" t="s">
        <v>4</v>
      </c>
      <c r="F4" s="191" t="s">
        <v>5</v>
      </c>
    </row>
    <row r="5" ht="20.1" customHeight="1" spans="1:6">
      <c r="A5" s="190" t="s">
        <v>7</v>
      </c>
      <c r="B5" s="219">
        <f>B34</f>
        <v>2218.73</v>
      </c>
      <c r="C5" s="219">
        <f>C6+C34</f>
        <v>3441.147057</v>
      </c>
      <c r="D5" s="190" t="s">
        <v>7</v>
      </c>
      <c r="E5" s="219">
        <f>E6+E34</f>
        <v>2218.733506</v>
      </c>
      <c r="F5" s="139">
        <f>F6+F34</f>
        <v>3441.147057</v>
      </c>
    </row>
    <row r="6" ht="20.1" customHeight="1" spans="1:6">
      <c r="A6" s="224" t="s">
        <v>8</v>
      </c>
      <c r="B6" s="235">
        <v>0</v>
      </c>
      <c r="C6" s="236">
        <v>0</v>
      </c>
      <c r="D6" s="224" t="s">
        <v>9</v>
      </c>
      <c r="E6" s="219">
        <f>SUM(E7:E31)</f>
        <v>2218.733506</v>
      </c>
      <c r="F6" s="139">
        <f>SUM(F7:F31)</f>
        <v>3437.521088</v>
      </c>
    </row>
    <row r="7" ht="20.1" customHeight="1" spans="1:6">
      <c r="A7" s="237" t="s">
        <v>10</v>
      </c>
      <c r="B7" s="238">
        <f>SUM(B8:B23)</f>
        <v>0</v>
      </c>
      <c r="C7" s="238">
        <f>SUM(C8:C23)</f>
        <v>0</v>
      </c>
      <c r="D7" s="152" t="s">
        <v>11</v>
      </c>
      <c r="E7" s="143">
        <v>757.480284</v>
      </c>
      <c r="F7" s="143">
        <v>1045.935241</v>
      </c>
    </row>
    <row r="8" ht="20.1" customHeight="1" spans="1:6">
      <c r="A8" s="221" t="s">
        <v>12</v>
      </c>
      <c r="B8" s="239"/>
      <c r="C8" s="240"/>
      <c r="D8" s="152" t="s">
        <v>13</v>
      </c>
      <c r="E8" s="143">
        <v>0</v>
      </c>
      <c r="F8" s="143">
        <v>0</v>
      </c>
    </row>
    <row r="9" ht="20.1" customHeight="1" spans="1:6">
      <c r="A9" s="221" t="s">
        <v>14</v>
      </c>
      <c r="B9" s="239"/>
      <c r="C9" s="240"/>
      <c r="D9" s="152" t="s">
        <v>15</v>
      </c>
      <c r="E9" s="143">
        <v>0</v>
      </c>
      <c r="F9" s="143">
        <v>0</v>
      </c>
    </row>
    <row r="10" ht="20.1" customHeight="1" spans="1:6">
      <c r="A10" s="221" t="s">
        <v>16</v>
      </c>
      <c r="B10" s="239"/>
      <c r="C10" s="240"/>
      <c r="D10" s="152" t="s">
        <v>17</v>
      </c>
      <c r="E10" s="143">
        <v>0</v>
      </c>
      <c r="F10" s="143">
        <v>2.7</v>
      </c>
    </row>
    <row r="11" ht="20.1" customHeight="1" spans="1:6">
      <c r="A11" s="221" t="s">
        <v>18</v>
      </c>
      <c r="B11" s="239"/>
      <c r="C11" s="240"/>
      <c r="D11" s="152" t="s">
        <v>19</v>
      </c>
      <c r="E11" s="143">
        <v>0</v>
      </c>
      <c r="F11" s="143">
        <v>5</v>
      </c>
    </row>
    <row r="12" ht="20.1" customHeight="1" spans="1:6">
      <c r="A12" s="221" t="s">
        <v>20</v>
      </c>
      <c r="B12" s="241"/>
      <c r="C12" s="240"/>
      <c r="D12" s="152" t="s">
        <v>21</v>
      </c>
      <c r="E12" s="143">
        <v>0</v>
      </c>
      <c r="F12" s="143">
        <v>0</v>
      </c>
    </row>
    <row r="13" ht="20.1" customHeight="1" spans="1:6">
      <c r="A13" s="221" t="s">
        <v>22</v>
      </c>
      <c r="B13" s="241"/>
      <c r="C13" s="240"/>
      <c r="D13" s="152" t="s">
        <v>23</v>
      </c>
      <c r="E13" s="143">
        <v>18.700074</v>
      </c>
      <c r="F13" s="143">
        <v>93.306862</v>
      </c>
    </row>
    <row r="14" ht="20.1" customHeight="1" spans="1:6">
      <c r="A14" s="221" t="s">
        <v>24</v>
      </c>
      <c r="B14" s="241"/>
      <c r="C14" s="240"/>
      <c r="D14" s="152" t="s">
        <v>25</v>
      </c>
      <c r="E14" s="143">
        <v>289.33201</v>
      </c>
      <c r="F14" s="143">
        <v>452.279897</v>
      </c>
    </row>
    <row r="15" ht="20.1" customHeight="1" spans="1:6">
      <c r="A15" s="221" t="s">
        <v>26</v>
      </c>
      <c r="B15" s="241"/>
      <c r="C15" s="240"/>
      <c r="D15" s="152" t="s">
        <v>27</v>
      </c>
      <c r="E15" s="143">
        <v>105.064596</v>
      </c>
      <c r="F15" s="143">
        <v>91.366765</v>
      </c>
    </row>
    <row r="16" ht="20.1" customHeight="1" spans="1:6">
      <c r="A16" s="221" t="s">
        <v>28</v>
      </c>
      <c r="B16" s="241"/>
      <c r="C16" s="240"/>
      <c r="D16" s="152" t="s">
        <v>29</v>
      </c>
      <c r="E16" s="143">
        <v>0</v>
      </c>
      <c r="F16" s="143">
        <v>50.232</v>
      </c>
    </row>
    <row r="17" ht="20.1" customHeight="1" spans="1:6">
      <c r="A17" s="221" t="s">
        <v>30</v>
      </c>
      <c r="B17" s="241"/>
      <c r="C17" s="240"/>
      <c r="D17" s="152" t="s">
        <v>31</v>
      </c>
      <c r="E17" s="143">
        <v>108.019242</v>
      </c>
      <c r="F17" s="143">
        <v>92.603268</v>
      </c>
    </row>
    <row r="18" ht="20.1" customHeight="1" spans="1:6">
      <c r="A18" s="221" t="s">
        <v>32</v>
      </c>
      <c r="B18" s="239"/>
      <c r="C18" s="240"/>
      <c r="D18" s="152" t="s">
        <v>33</v>
      </c>
      <c r="E18" s="143">
        <v>0</v>
      </c>
      <c r="F18" s="143">
        <v>1286.706561</v>
      </c>
    </row>
    <row r="19" ht="20.1" customHeight="1" spans="1:6">
      <c r="A19" s="221" t="s">
        <v>34</v>
      </c>
      <c r="B19" s="241"/>
      <c r="C19" s="240"/>
      <c r="D19" s="152" t="s">
        <v>35</v>
      </c>
      <c r="E19" s="143">
        <v>835.738788</v>
      </c>
      <c r="F19" s="143">
        <v>183.503694</v>
      </c>
    </row>
    <row r="20" ht="20.1" customHeight="1" spans="1:6">
      <c r="A20" s="221" t="s">
        <v>36</v>
      </c>
      <c r="B20" s="241"/>
      <c r="C20" s="240"/>
      <c r="D20" s="152" t="s">
        <v>37</v>
      </c>
      <c r="E20" s="143">
        <v>0</v>
      </c>
      <c r="F20" s="143">
        <v>0</v>
      </c>
    </row>
    <row r="21" ht="20.1" customHeight="1" spans="1:6">
      <c r="A21" s="221" t="s">
        <v>38</v>
      </c>
      <c r="B21" s="241"/>
      <c r="C21" s="240"/>
      <c r="D21" s="152" t="s">
        <v>39</v>
      </c>
      <c r="E21" s="143">
        <v>0</v>
      </c>
      <c r="F21" s="143">
        <v>0</v>
      </c>
    </row>
    <row r="22" ht="20.1" customHeight="1" spans="1:6">
      <c r="A22" s="221" t="s">
        <v>40</v>
      </c>
      <c r="B22" s="241"/>
      <c r="C22" s="240"/>
      <c r="D22" s="152" t="s">
        <v>41</v>
      </c>
      <c r="E22" s="143">
        <v>0</v>
      </c>
      <c r="F22" s="143">
        <v>0</v>
      </c>
    </row>
    <row r="23" ht="20.1" customHeight="1" spans="1:6">
      <c r="A23" s="221" t="s">
        <v>42</v>
      </c>
      <c r="B23" s="241"/>
      <c r="C23" s="240"/>
      <c r="D23" s="152" t="s">
        <v>43</v>
      </c>
      <c r="E23" s="143">
        <v>0</v>
      </c>
      <c r="F23" s="143">
        <v>0</v>
      </c>
    </row>
    <row r="24" ht="20.1" customHeight="1" spans="1:6">
      <c r="A24" s="237" t="s">
        <v>44</v>
      </c>
      <c r="B24" s="242">
        <f>SUM(B25:B32)</f>
        <v>0</v>
      </c>
      <c r="C24" s="242">
        <f>SUM(C25:C32)</f>
        <v>0</v>
      </c>
      <c r="D24" s="152" t="s">
        <v>45</v>
      </c>
      <c r="E24" s="143">
        <v>0</v>
      </c>
      <c r="F24" s="143">
        <v>0</v>
      </c>
    </row>
    <row r="25" ht="20.1" customHeight="1" spans="1:6">
      <c r="A25" s="237" t="s">
        <v>46</v>
      </c>
      <c r="B25" s="240"/>
      <c r="C25" s="240"/>
      <c r="D25" s="152" t="s">
        <v>47</v>
      </c>
      <c r="E25" s="143">
        <v>59.398512</v>
      </c>
      <c r="F25" s="143">
        <v>91.3855</v>
      </c>
    </row>
    <row r="26" ht="20.1" customHeight="1" spans="1:6">
      <c r="A26" s="237" t="s">
        <v>48</v>
      </c>
      <c r="B26" s="243"/>
      <c r="C26" s="240"/>
      <c r="D26" s="152" t="s">
        <v>49</v>
      </c>
      <c r="E26" s="143">
        <v>0</v>
      </c>
      <c r="F26" s="143">
        <v>0</v>
      </c>
    </row>
    <row r="27" ht="20.1" customHeight="1" spans="1:6">
      <c r="A27" s="237" t="s">
        <v>50</v>
      </c>
      <c r="B27" s="243"/>
      <c r="C27" s="240"/>
      <c r="D27" s="152" t="s">
        <v>51</v>
      </c>
      <c r="E27" s="143">
        <v>0</v>
      </c>
      <c r="F27" s="143">
        <v>0</v>
      </c>
    </row>
    <row r="28" ht="20.1" customHeight="1" spans="1:6">
      <c r="A28" s="244" t="s">
        <v>52</v>
      </c>
      <c r="B28" s="243"/>
      <c r="C28" s="240"/>
      <c r="D28" s="152" t="s">
        <v>53</v>
      </c>
      <c r="E28" s="143">
        <v>15</v>
      </c>
      <c r="F28" s="143">
        <v>42.5013</v>
      </c>
    </row>
    <row r="29" ht="20.1" customHeight="1" spans="1:6">
      <c r="A29" s="237" t="s">
        <v>54</v>
      </c>
      <c r="B29" s="243"/>
      <c r="C29" s="240"/>
      <c r="D29" s="152" t="s">
        <v>55</v>
      </c>
      <c r="E29" s="143">
        <v>30</v>
      </c>
      <c r="F29" s="143">
        <v>0</v>
      </c>
    </row>
    <row r="30" ht="20.1" customHeight="1" spans="1:6">
      <c r="A30" s="237" t="s">
        <v>56</v>
      </c>
      <c r="B30" s="243"/>
      <c r="C30" s="240"/>
      <c r="D30" s="152" t="s">
        <v>57</v>
      </c>
      <c r="E30" s="143">
        <v>0</v>
      </c>
      <c r="F30" s="143">
        <v>0</v>
      </c>
    </row>
    <row r="31" ht="20.1" customHeight="1" spans="1:6">
      <c r="A31" s="245" t="s">
        <v>58</v>
      </c>
      <c r="B31" s="243"/>
      <c r="C31" s="240"/>
      <c r="D31" s="152" t="s">
        <v>59</v>
      </c>
      <c r="E31" s="246"/>
      <c r="F31" s="143">
        <v>0</v>
      </c>
    </row>
    <row r="32" ht="20.1" customHeight="1" spans="1:6">
      <c r="A32" s="245" t="s">
        <v>60</v>
      </c>
      <c r="B32" s="243"/>
      <c r="C32" s="240"/>
      <c r="D32" s="152"/>
      <c r="E32" s="247"/>
      <c r="F32" s="143"/>
    </row>
    <row r="33" ht="20.1" customHeight="1" spans="1:6">
      <c r="A33" s="248"/>
      <c r="B33" s="249"/>
      <c r="C33" s="250"/>
      <c r="D33" s="152"/>
      <c r="E33" s="247"/>
      <c r="F33" s="143"/>
    </row>
    <row r="34" ht="20.1" customHeight="1" spans="1:6">
      <c r="A34" s="224" t="s">
        <v>61</v>
      </c>
      <c r="B34" s="219">
        <f>+B35+B36</f>
        <v>2218.73</v>
      </c>
      <c r="C34" s="219">
        <f>+C35+C36</f>
        <v>3441.147057</v>
      </c>
      <c r="D34" s="224" t="s">
        <v>62</v>
      </c>
      <c r="E34" s="219">
        <f t="shared" ref="E34:F34" si="0">+E35+E36</f>
        <v>0</v>
      </c>
      <c r="F34" s="219">
        <f t="shared" si="0"/>
        <v>3.625969</v>
      </c>
    </row>
    <row r="35" ht="20.1" customHeight="1" spans="1:6">
      <c r="A35" s="102" t="s">
        <v>63</v>
      </c>
      <c r="B35" s="251">
        <v>2218.73</v>
      </c>
      <c r="C35" s="252">
        <v>3429.403549</v>
      </c>
      <c r="D35" s="102" t="s">
        <v>64</v>
      </c>
      <c r="E35" s="253"/>
      <c r="F35" s="251"/>
    </row>
    <row r="36" ht="20.1" customHeight="1" spans="1:6">
      <c r="A36" s="102" t="s">
        <v>65</v>
      </c>
      <c r="B36" s="143"/>
      <c r="C36" s="252">
        <v>11.743508</v>
      </c>
      <c r="D36" s="102" t="s">
        <v>66</v>
      </c>
      <c r="E36" s="143"/>
      <c r="F36" s="143">
        <v>3.625969</v>
      </c>
    </row>
    <row r="37" s="228" customFormat="1" ht="119.25" customHeight="1" spans="1:6">
      <c r="A37" s="254" t="s">
        <v>67</v>
      </c>
      <c r="B37" s="254"/>
      <c r="C37" s="254"/>
      <c r="D37" s="254"/>
      <c r="E37" s="254"/>
      <c r="F37" s="254"/>
    </row>
  </sheetData>
  <protectedRanges>
    <protectedRange sqref="B8:B23" name="区域1"/>
    <protectedRange sqref="B24:C24" name="区域1_3_2"/>
  </protectedRanges>
  <mergeCells count="3">
    <mergeCell ref="A1:F1"/>
    <mergeCell ref="A2:F2"/>
    <mergeCell ref="A37:F37"/>
  </mergeCells>
  <pageMargins left="0.433070866141732" right="0.236220472440945" top="0.748031496062992" bottom="0.748031496062992" header="0.31496062992126" footer="0.31496062992126"/>
  <pageSetup paperSize="9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6"/>
  <sheetViews>
    <sheetView view="pageBreakPreview" zoomScaleNormal="100" workbookViewId="0">
      <selection activeCell="A3" sqref="A3:C3"/>
    </sheetView>
  </sheetViews>
  <sheetFormatPr defaultColWidth="9" defaultRowHeight="20.1" customHeight="1" outlineLevelCol="4"/>
  <cols>
    <col min="1" max="1" width="37.875" style="78" customWidth="1"/>
    <col min="2" max="2" width="14.875" style="79" customWidth="1"/>
    <col min="3" max="3" width="32.5" style="80" customWidth="1"/>
    <col min="4" max="4" width="16.5" style="81" customWidth="1"/>
    <col min="5" max="5" width="13" style="53" customWidth="1"/>
    <col min="6" max="16384" width="9" style="53"/>
  </cols>
  <sheetData>
    <row r="1" ht="18.75" spans="1:4">
      <c r="A1" s="3" t="s">
        <v>305</v>
      </c>
      <c r="B1" s="3"/>
      <c r="C1" s="82"/>
      <c r="D1" s="82"/>
    </row>
    <row r="2" ht="22.5" spans="1:4">
      <c r="A2" s="5" t="s">
        <v>306</v>
      </c>
      <c r="B2" s="5"/>
      <c r="C2" s="5"/>
      <c r="D2" s="5"/>
    </row>
    <row r="3" ht="13.5" spans="1:4">
      <c r="A3" s="83"/>
      <c r="B3" s="83"/>
      <c r="C3" s="83"/>
      <c r="D3" s="84" t="s">
        <v>2</v>
      </c>
    </row>
    <row r="4" ht="18.75" spans="1:4">
      <c r="A4" s="85" t="s">
        <v>176</v>
      </c>
      <c r="B4" s="86" t="s">
        <v>4</v>
      </c>
      <c r="C4" s="86" t="s">
        <v>70</v>
      </c>
      <c r="D4" s="86" t="s">
        <v>4</v>
      </c>
    </row>
    <row r="5" ht="18.75" spans="1:5">
      <c r="A5" s="87" t="s">
        <v>7</v>
      </c>
      <c r="B5" s="88">
        <f>B6+B20</f>
        <v>0</v>
      </c>
      <c r="C5" s="89" t="s">
        <v>7</v>
      </c>
      <c r="D5" s="88">
        <f>D6+D20</f>
        <v>0</v>
      </c>
      <c r="E5" s="90"/>
    </row>
    <row r="6" ht="22.5" customHeight="1" spans="1:5">
      <c r="A6" s="47" t="s">
        <v>8</v>
      </c>
      <c r="B6" s="88">
        <f>SUM(B7:B17)</f>
        <v>0</v>
      </c>
      <c r="C6" s="91" t="s">
        <v>9</v>
      </c>
      <c r="D6" s="88">
        <f>SUM(D7:D18)</f>
        <v>0</v>
      </c>
      <c r="E6" s="90"/>
    </row>
    <row r="7" ht="22.5" customHeight="1" spans="1:4">
      <c r="A7" s="39" t="s">
        <v>177</v>
      </c>
      <c r="B7" s="92"/>
      <c r="C7" s="93" t="s">
        <v>178</v>
      </c>
      <c r="D7" s="94"/>
    </row>
    <row r="8" ht="22.5" customHeight="1" spans="1:4">
      <c r="A8" s="39" t="s">
        <v>307</v>
      </c>
      <c r="B8" s="92"/>
      <c r="C8" s="93" t="s">
        <v>180</v>
      </c>
      <c r="D8" s="94"/>
    </row>
    <row r="9" ht="22.5" customHeight="1" spans="1:4">
      <c r="A9" s="39" t="s">
        <v>308</v>
      </c>
      <c r="B9" s="92"/>
      <c r="C9" s="93" t="s">
        <v>309</v>
      </c>
      <c r="D9" s="93"/>
    </row>
    <row r="10" ht="22.5" customHeight="1" spans="1:4">
      <c r="A10" s="39" t="s">
        <v>310</v>
      </c>
      <c r="B10" s="92"/>
      <c r="C10" s="93" t="s">
        <v>311</v>
      </c>
      <c r="D10" s="94"/>
    </row>
    <row r="11" ht="22.5" customHeight="1" spans="1:4">
      <c r="A11" s="39" t="s">
        <v>312</v>
      </c>
      <c r="B11" s="92"/>
      <c r="C11" s="93" t="s">
        <v>313</v>
      </c>
      <c r="D11" s="94"/>
    </row>
    <row r="12" ht="22.5" customHeight="1" spans="1:4">
      <c r="A12" s="39" t="s">
        <v>314</v>
      </c>
      <c r="B12" s="92"/>
      <c r="C12" s="95" t="s">
        <v>315</v>
      </c>
      <c r="D12" s="93"/>
    </row>
    <row r="13" ht="22.5" customHeight="1" spans="1:4">
      <c r="A13" s="39" t="s">
        <v>316</v>
      </c>
      <c r="B13" s="92"/>
      <c r="C13" s="95" t="s">
        <v>317</v>
      </c>
      <c r="D13" s="93"/>
    </row>
    <row r="14" ht="22.5" customHeight="1" spans="1:4">
      <c r="A14" s="39" t="s">
        <v>318</v>
      </c>
      <c r="B14" s="92"/>
      <c r="C14" s="95" t="s">
        <v>319</v>
      </c>
      <c r="D14" s="94"/>
    </row>
    <row r="15" ht="22.5" customHeight="1" spans="1:4">
      <c r="A15" s="39" t="s">
        <v>320</v>
      </c>
      <c r="B15" s="92"/>
      <c r="C15" s="95" t="s">
        <v>321</v>
      </c>
      <c r="D15" s="94"/>
    </row>
    <row r="16" ht="22.5" customHeight="1" spans="1:4">
      <c r="A16" s="96" t="s">
        <v>322</v>
      </c>
      <c r="B16" s="92"/>
      <c r="C16" s="95" t="s">
        <v>323</v>
      </c>
      <c r="D16" s="94"/>
    </row>
    <row r="17" ht="22.5" customHeight="1" spans="1:4">
      <c r="A17" s="39" t="s">
        <v>324</v>
      </c>
      <c r="B17" s="92"/>
      <c r="C17" s="95" t="s">
        <v>325</v>
      </c>
      <c r="D17" s="97"/>
    </row>
    <row r="18" ht="22.5" customHeight="1" spans="1:4">
      <c r="A18" s="39"/>
      <c r="B18" s="92"/>
      <c r="C18" s="95" t="s">
        <v>326</v>
      </c>
      <c r="D18" s="97"/>
    </row>
    <row r="19" ht="22.5" customHeight="1" spans="1:4">
      <c r="A19" s="39"/>
      <c r="B19" s="92"/>
      <c r="C19" s="98"/>
      <c r="D19" s="98"/>
    </row>
    <row r="20" ht="22.5" customHeight="1" spans="1:4">
      <c r="A20" s="47" t="s">
        <v>61</v>
      </c>
      <c r="B20" s="88">
        <f>SUM(B21:B22)+B25</f>
        <v>0</v>
      </c>
      <c r="C20" s="99" t="s">
        <v>62</v>
      </c>
      <c r="D20" s="88">
        <f>SUM(D21:D24)</f>
        <v>0</v>
      </c>
    </row>
    <row r="21" ht="22.5" customHeight="1" spans="1:4">
      <c r="A21" s="39" t="s">
        <v>63</v>
      </c>
      <c r="B21" s="100"/>
      <c r="C21" s="92" t="s">
        <v>327</v>
      </c>
      <c r="D21" s="101"/>
    </row>
    <row r="22" ht="22.5" customHeight="1" spans="1:4">
      <c r="A22" s="102" t="s">
        <v>262</v>
      </c>
      <c r="B22" s="101"/>
      <c r="C22" s="92" t="s">
        <v>328</v>
      </c>
      <c r="D22" s="101"/>
    </row>
    <row r="23" ht="22.5" customHeight="1" spans="1:4">
      <c r="A23" s="102" t="s">
        <v>329</v>
      </c>
      <c r="B23" s="101"/>
      <c r="C23" s="103" t="s">
        <v>257</v>
      </c>
      <c r="D23" s="101"/>
    </row>
    <row r="24" ht="22.5" customHeight="1" spans="1:4">
      <c r="A24" s="102" t="s">
        <v>265</v>
      </c>
      <c r="B24" s="100"/>
      <c r="C24" s="103" t="s">
        <v>259</v>
      </c>
      <c r="D24" s="101"/>
    </row>
    <row r="25" ht="22.5" customHeight="1" spans="1:4">
      <c r="A25" s="102" t="s">
        <v>330</v>
      </c>
      <c r="B25" s="100"/>
      <c r="C25" s="103" t="s">
        <v>261</v>
      </c>
      <c r="D25" s="100"/>
    </row>
    <row r="26" ht="44.25" customHeight="1" spans="1:4">
      <c r="A26" s="104" t="s">
        <v>199</v>
      </c>
      <c r="B26" s="104"/>
      <c r="C26" s="104"/>
      <c r="D26" s="104"/>
    </row>
  </sheetData>
  <mergeCells count="5">
    <mergeCell ref="A1:B1"/>
    <mergeCell ref="C1:D1"/>
    <mergeCell ref="A2:D2"/>
    <mergeCell ref="A3:C3"/>
    <mergeCell ref="A26:D26"/>
  </mergeCells>
  <pageMargins left="0.7" right="0.7" top="0.75" bottom="0.75" header="0.3" footer="0.3"/>
  <pageSetup paperSize="9" scale="87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18"/>
  <sheetViews>
    <sheetView tabSelected="1" view="pageBreakPreview" zoomScaleNormal="100" workbookViewId="0">
      <selection activeCell="F16" sqref="F16"/>
    </sheetView>
  </sheetViews>
  <sheetFormatPr defaultColWidth="9" defaultRowHeight="14.25" outlineLevelCol="2"/>
  <cols>
    <col min="1" max="1" width="17.375" style="54" customWidth="1"/>
    <col min="2" max="2" width="56.5" style="55" customWidth="1"/>
    <col min="3" max="3" width="13.25" style="56" customWidth="1"/>
    <col min="4" max="16384" width="9" style="54"/>
  </cols>
  <sheetData>
    <row r="1" ht="18" customHeight="1" spans="1:3">
      <c r="A1" s="57" t="s">
        <v>331</v>
      </c>
      <c r="B1" s="57"/>
      <c r="C1" s="58"/>
    </row>
    <row r="2" ht="22.5" spans="1:3">
      <c r="A2" s="59" t="s">
        <v>332</v>
      </c>
      <c r="B2" s="59"/>
      <c r="C2" s="60"/>
    </row>
    <row r="3" ht="20.25" customHeight="1" spans="2:3">
      <c r="B3" s="61"/>
      <c r="C3" s="62" t="s">
        <v>2</v>
      </c>
    </row>
    <row r="4" ht="20.1" customHeight="1" spans="1:3">
      <c r="A4" s="63" t="s">
        <v>70</v>
      </c>
      <c r="B4" s="63"/>
      <c r="C4" s="64" t="s">
        <v>5</v>
      </c>
    </row>
    <row r="5" s="52" customFormat="1" ht="20.1" customHeight="1" spans="1:3">
      <c r="A5" s="65" t="s">
        <v>9</v>
      </c>
      <c r="B5" s="65"/>
      <c r="C5" s="66">
        <f>C6+C10+C15</f>
        <v>0</v>
      </c>
    </row>
    <row r="6" s="52" customFormat="1" ht="16.5" customHeight="1" spans="1:3">
      <c r="A6" s="67">
        <v>212</v>
      </c>
      <c r="B6" s="68" t="s">
        <v>202</v>
      </c>
      <c r="C6" s="69"/>
    </row>
    <row r="7" s="52" customFormat="1" ht="16.5" customHeight="1" spans="1:3">
      <c r="A7" s="70">
        <v>21208</v>
      </c>
      <c r="B7" s="68" t="s">
        <v>203</v>
      </c>
      <c r="C7" s="69"/>
    </row>
    <row r="8" ht="16.5" customHeight="1" spans="1:3">
      <c r="A8" s="71">
        <v>2120804</v>
      </c>
      <c r="B8" s="67" t="s">
        <v>204</v>
      </c>
      <c r="C8" s="72"/>
    </row>
    <row r="9" ht="16.5" customHeight="1" spans="1:3">
      <c r="A9" s="71">
        <v>2120899</v>
      </c>
      <c r="B9" s="67" t="s">
        <v>205</v>
      </c>
      <c r="C9" s="72"/>
    </row>
    <row r="10" ht="16.5" customHeight="1" spans="1:3">
      <c r="A10" s="67">
        <v>213</v>
      </c>
      <c r="B10" s="68" t="s">
        <v>206</v>
      </c>
      <c r="C10" s="73"/>
    </row>
    <row r="11" ht="16.5" customHeight="1" spans="1:3">
      <c r="A11" s="70">
        <v>21367</v>
      </c>
      <c r="B11" s="68" t="s">
        <v>207</v>
      </c>
      <c r="C11" s="73"/>
    </row>
    <row r="12" ht="16.5" customHeight="1" spans="1:3">
      <c r="A12" s="71">
        <v>2136701</v>
      </c>
      <c r="B12" s="67" t="s">
        <v>208</v>
      </c>
      <c r="C12" s="72"/>
    </row>
    <row r="13" ht="16.5" customHeight="1" spans="1:3">
      <c r="A13" s="70">
        <v>21369</v>
      </c>
      <c r="B13" s="68" t="s">
        <v>209</v>
      </c>
      <c r="C13" s="73"/>
    </row>
    <row r="14" ht="16.5" customHeight="1" spans="1:3">
      <c r="A14" s="71">
        <v>2136902</v>
      </c>
      <c r="B14" s="67" t="s">
        <v>210</v>
      </c>
      <c r="C14" s="72"/>
    </row>
    <row r="15" ht="16.5" customHeight="1" spans="1:3">
      <c r="A15" s="67">
        <v>229</v>
      </c>
      <c r="B15" s="68" t="s">
        <v>211</v>
      </c>
      <c r="C15" s="73"/>
    </row>
    <row r="16" ht="16.5" customHeight="1" spans="1:3">
      <c r="A16" s="70">
        <v>22960</v>
      </c>
      <c r="B16" s="68" t="s">
        <v>212</v>
      </c>
      <c r="C16" s="73"/>
    </row>
    <row r="17" ht="16.5" customHeight="1" spans="1:3">
      <c r="A17" s="74">
        <v>2296002</v>
      </c>
      <c r="B17" s="75" t="s">
        <v>213</v>
      </c>
      <c r="C17" s="76"/>
    </row>
    <row r="18" s="53" customFormat="1" ht="37.5" customHeight="1" spans="1:3">
      <c r="A18" s="77" t="s">
        <v>333</v>
      </c>
      <c r="B18" s="77"/>
      <c r="C18" s="77"/>
    </row>
  </sheetData>
  <mergeCells count="5">
    <mergeCell ref="A1:C1"/>
    <mergeCell ref="A2:C2"/>
    <mergeCell ref="A4:B4"/>
    <mergeCell ref="A5:B5"/>
    <mergeCell ref="A18:C18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view="pageBreakPreview" zoomScaleNormal="100" workbookViewId="0">
      <selection activeCell="A3" sqref="A3"/>
    </sheetView>
  </sheetViews>
  <sheetFormatPr defaultColWidth="12.75" defaultRowHeight="13.5" outlineLevelCol="5"/>
  <cols>
    <col min="1" max="1" width="34.375" style="23" customWidth="1"/>
    <col min="2" max="2" width="19" style="24" customWidth="1"/>
    <col min="3" max="3" width="39.5" style="25" customWidth="1"/>
    <col min="4" max="4" width="18" style="25" customWidth="1"/>
    <col min="5" max="5" width="9" style="23" customWidth="1"/>
    <col min="6" max="6" width="11.25" style="23" customWidth="1"/>
    <col min="7" max="250" width="9" style="23" customWidth="1"/>
    <col min="251" max="251" width="29.625" style="23" customWidth="1"/>
    <col min="252" max="252" width="12.75" style="23"/>
    <col min="253" max="253" width="29.75" style="23" customWidth="1"/>
    <col min="254" max="254" width="17" style="23" customWidth="1"/>
    <col min="255" max="255" width="37" style="23" customWidth="1"/>
    <col min="256" max="256" width="17.375" style="23" customWidth="1"/>
    <col min="257" max="506" width="9" style="23" customWidth="1"/>
    <col min="507" max="507" width="29.625" style="23" customWidth="1"/>
    <col min="508" max="508" width="12.75" style="23"/>
    <col min="509" max="509" width="29.75" style="23" customWidth="1"/>
    <col min="510" max="510" width="17" style="23" customWidth="1"/>
    <col min="511" max="511" width="37" style="23" customWidth="1"/>
    <col min="512" max="512" width="17.375" style="23" customWidth="1"/>
    <col min="513" max="762" width="9" style="23" customWidth="1"/>
    <col min="763" max="763" width="29.625" style="23" customWidth="1"/>
    <col min="764" max="764" width="12.75" style="23"/>
    <col min="765" max="765" width="29.75" style="23" customWidth="1"/>
    <col min="766" max="766" width="17" style="23" customWidth="1"/>
    <col min="767" max="767" width="37" style="23" customWidth="1"/>
    <col min="768" max="768" width="17.375" style="23" customWidth="1"/>
    <col min="769" max="1018" width="9" style="23" customWidth="1"/>
    <col min="1019" max="1019" width="29.625" style="23" customWidth="1"/>
    <col min="1020" max="1020" width="12.75" style="23"/>
    <col min="1021" max="1021" width="29.75" style="23" customWidth="1"/>
    <col min="1022" max="1022" width="17" style="23" customWidth="1"/>
    <col min="1023" max="1023" width="37" style="23" customWidth="1"/>
    <col min="1024" max="1024" width="17.375" style="23" customWidth="1"/>
    <col min="1025" max="1274" width="9" style="23" customWidth="1"/>
    <col min="1275" max="1275" width="29.625" style="23" customWidth="1"/>
    <col min="1276" max="1276" width="12.75" style="23"/>
    <col min="1277" max="1277" width="29.75" style="23" customWidth="1"/>
    <col min="1278" max="1278" width="17" style="23" customWidth="1"/>
    <col min="1279" max="1279" width="37" style="23" customWidth="1"/>
    <col min="1280" max="1280" width="17.375" style="23" customWidth="1"/>
    <col min="1281" max="1530" width="9" style="23" customWidth="1"/>
    <col min="1531" max="1531" width="29.625" style="23" customWidth="1"/>
    <col min="1532" max="1532" width="12.75" style="23"/>
    <col min="1533" max="1533" width="29.75" style="23" customWidth="1"/>
    <col min="1534" max="1534" width="17" style="23" customWidth="1"/>
    <col min="1535" max="1535" width="37" style="23" customWidth="1"/>
    <col min="1536" max="1536" width="17.375" style="23" customWidth="1"/>
    <col min="1537" max="1786" width="9" style="23" customWidth="1"/>
    <col min="1787" max="1787" width="29.625" style="23" customWidth="1"/>
    <col min="1788" max="1788" width="12.75" style="23"/>
    <col min="1789" max="1789" width="29.75" style="23" customWidth="1"/>
    <col min="1790" max="1790" width="17" style="23" customWidth="1"/>
    <col min="1791" max="1791" width="37" style="23" customWidth="1"/>
    <col min="1792" max="1792" width="17.375" style="23" customWidth="1"/>
    <col min="1793" max="2042" width="9" style="23" customWidth="1"/>
    <col min="2043" max="2043" width="29.625" style="23" customWidth="1"/>
    <col min="2044" max="2044" width="12.75" style="23"/>
    <col min="2045" max="2045" width="29.75" style="23" customWidth="1"/>
    <col min="2046" max="2046" width="17" style="23" customWidth="1"/>
    <col min="2047" max="2047" width="37" style="23" customWidth="1"/>
    <col min="2048" max="2048" width="17.375" style="23" customWidth="1"/>
    <col min="2049" max="2298" width="9" style="23" customWidth="1"/>
    <col min="2299" max="2299" width="29.625" style="23" customWidth="1"/>
    <col min="2300" max="2300" width="12.75" style="23"/>
    <col min="2301" max="2301" width="29.75" style="23" customWidth="1"/>
    <col min="2302" max="2302" width="17" style="23" customWidth="1"/>
    <col min="2303" max="2303" width="37" style="23" customWidth="1"/>
    <col min="2304" max="2304" width="17.375" style="23" customWidth="1"/>
    <col min="2305" max="2554" width="9" style="23" customWidth="1"/>
    <col min="2555" max="2555" width="29.625" style="23" customWidth="1"/>
    <col min="2556" max="2556" width="12.75" style="23"/>
    <col min="2557" max="2557" width="29.75" style="23" customWidth="1"/>
    <col min="2558" max="2558" width="17" style="23" customWidth="1"/>
    <col min="2559" max="2559" width="37" style="23" customWidth="1"/>
    <col min="2560" max="2560" width="17.375" style="23" customWidth="1"/>
    <col min="2561" max="2810" width="9" style="23" customWidth="1"/>
    <col min="2811" max="2811" width="29.625" style="23" customWidth="1"/>
    <col min="2812" max="2812" width="12.75" style="23"/>
    <col min="2813" max="2813" width="29.75" style="23" customWidth="1"/>
    <col min="2814" max="2814" width="17" style="23" customWidth="1"/>
    <col min="2815" max="2815" width="37" style="23" customWidth="1"/>
    <col min="2816" max="2816" width="17.375" style="23" customWidth="1"/>
    <col min="2817" max="3066" width="9" style="23" customWidth="1"/>
    <col min="3067" max="3067" width="29.625" style="23" customWidth="1"/>
    <col min="3068" max="3068" width="12.75" style="23"/>
    <col min="3069" max="3069" width="29.75" style="23" customWidth="1"/>
    <col min="3070" max="3070" width="17" style="23" customWidth="1"/>
    <col min="3071" max="3071" width="37" style="23" customWidth="1"/>
    <col min="3072" max="3072" width="17.375" style="23" customWidth="1"/>
    <col min="3073" max="3322" width="9" style="23" customWidth="1"/>
    <col min="3323" max="3323" width="29.625" style="23" customWidth="1"/>
    <col min="3324" max="3324" width="12.75" style="23"/>
    <col min="3325" max="3325" width="29.75" style="23" customWidth="1"/>
    <col min="3326" max="3326" width="17" style="23" customWidth="1"/>
    <col min="3327" max="3327" width="37" style="23" customWidth="1"/>
    <col min="3328" max="3328" width="17.375" style="23" customWidth="1"/>
    <col min="3329" max="3578" width="9" style="23" customWidth="1"/>
    <col min="3579" max="3579" width="29.625" style="23" customWidth="1"/>
    <col min="3580" max="3580" width="12.75" style="23"/>
    <col min="3581" max="3581" width="29.75" style="23" customWidth="1"/>
    <col min="3582" max="3582" width="17" style="23" customWidth="1"/>
    <col min="3583" max="3583" width="37" style="23" customWidth="1"/>
    <col min="3584" max="3584" width="17.375" style="23" customWidth="1"/>
    <col min="3585" max="3834" width="9" style="23" customWidth="1"/>
    <col min="3835" max="3835" width="29.625" style="23" customWidth="1"/>
    <col min="3836" max="3836" width="12.75" style="23"/>
    <col min="3837" max="3837" width="29.75" style="23" customWidth="1"/>
    <col min="3838" max="3838" width="17" style="23" customWidth="1"/>
    <col min="3839" max="3839" width="37" style="23" customWidth="1"/>
    <col min="3840" max="3840" width="17.375" style="23" customWidth="1"/>
    <col min="3841" max="4090" width="9" style="23" customWidth="1"/>
    <col min="4091" max="4091" width="29.625" style="23" customWidth="1"/>
    <col min="4092" max="4092" width="12.75" style="23"/>
    <col min="4093" max="4093" width="29.75" style="23" customWidth="1"/>
    <col min="4094" max="4094" width="17" style="23" customWidth="1"/>
    <col min="4095" max="4095" width="37" style="23" customWidth="1"/>
    <col min="4096" max="4096" width="17.375" style="23" customWidth="1"/>
    <col min="4097" max="4346" width="9" style="23" customWidth="1"/>
    <col min="4347" max="4347" width="29.625" style="23" customWidth="1"/>
    <col min="4348" max="4348" width="12.75" style="23"/>
    <col min="4349" max="4349" width="29.75" style="23" customWidth="1"/>
    <col min="4350" max="4350" width="17" style="23" customWidth="1"/>
    <col min="4351" max="4351" width="37" style="23" customWidth="1"/>
    <col min="4352" max="4352" width="17.375" style="23" customWidth="1"/>
    <col min="4353" max="4602" width="9" style="23" customWidth="1"/>
    <col min="4603" max="4603" width="29.625" style="23" customWidth="1"/>
    <col min="4604" max="4604" width="12.75" style="23"/>
    <col min="4605" max="4605" width="29.75" style="23" customWidth="1"/>
    <col min="4606" max="4606" width="17" style="23" customWidth="1"/>
    <col min="4607" max="4607" width="37" style="23" customWidth="1"/>
    <col min="4608" max="4608" width="17.375" style="23" customWidth="1"/>
    <col min="4609" max="4858" width="9" style="23" customWidth="1"/>
    <col min="4859" max="4859" width="29.625" style="23" customWidth="1"/>
    <col min="4860" max="4860" width="12.75" style="23"/>
    <col min="4861" max="4861" width="29.75" style="23" customWidth="1"/>
    <col min="4862" max="4862" width="17" style="23" customWidth="1"/>
    <col min="4863" max="4863" width="37" style="23" customWidth="1"/>
    <col min="4864" max="4864" width="17.375" style="23" customWidth="1"/>
    <col min="4865" max="5114" width="9" style="23" customWidth="1"/>
    <col min="5115" max="5115" width="29.625" style="23" customWidth="1"/>
    <col min="5116" max="5116" width="12.75" style="23"/>
    <col min="5117" max="5117" width="29.75" style="23" customWidth="1"/>
    <col min="5118" max="5118" width="17" style="23" customWidth="1"/>
    <col min="5119" max="5119" width="37" style="23" customWidth="1"/>
    <col min="5120" max="5120" width="17.375" style="23" customWidth="1"/>
    <col min="5121" max="5370" width="9" style="23" customWidth="1"/>
    <col min="5371" max="5371" width="29.625" style="23" customWidth="1"/>
    <col min="5372" max="5372" width="12.75" style="23"/>
    <col min="5373" max="5373" width="29.75" style="23" customWidth="1"/>
    <col min="5374" max="5374" width="17" style="23" customWidth="1"/>
    <col min="5375" max="5375" width="37" style="23" customWidth="1"/>
    <col min="5376" max="5376" width="17.375" style="23" customWidth="1"/>
    <col min="5377" max="5626" width="9" style="23" customWidth="1"/>
    <col min="5627" max="5627" width="29.625" style="23" customWidth="1"/>
    <col min="5628" max="5628" width="12.75" style="23"/>
    <col min="5629" max="5629" width="29.75" style="23" customWidth="1"/>
    <col min="5630" max="5630" width="17" style="23" customWidth="1"/>
    <col min="5631" max="5631" width="37" style="23" customWidth="1"/>
    <col min="5632" max="5632" width="17.375" style="23" customWidth="1"/>
    <col min="5633" max="5882" width="9" style="23" customWidth="1"/>
    <col min="5883" max="5883" width="29.625" style="23" customWidth="1"/>
    <col min="5884" max="5884" width="12.75" style="23"/>
    <col min="5885" max="5885" width="29.75" style="23" customWidth="1"/>
    <col min="5886" max="5886" width="17" style="23" customWidth="1"/>
    <col min="5887" max="5887" width="37" style="23" customWidth="1"/>
    <col min="5888" max="5888" width="17.375" style="23" customWidth="1"/>
    <col min="5889" max="6138" width="9" style="23" customWidth="1"/>
    <col min="6139" max="6139" width="29.625" style="23" customWidth="1"/>
    <col min="6140" max="6140" width="12.75" style="23"/>
    <col min="6141" max="6141" width="29.75" style="23" customWidth="1"/>
    <col min="6142" max="6142" width="17" style="23" customWidth="1"/>
    <col min="6143" max="6143" width="37" style="23" customWidth="1"/>
    <col min="6144" max="6144" width="17.375" style="23" customWidth="1"/>
    <col min="6145" max="6394" width="9" style="23" customWidth="1"/>
    <col min="6395" max="6395" width="29.625" style="23" customWidth="1"/>
    <col min="6396" max="6396" width="12.75" style="23"/>
    <col min="6397" max="6397" width="29.75" style="23" customWidth="1"/>
    <col min="6398" max="6398" width="17" style="23" customWidth="1"/>
    <col min="6399" max="6399" width="37" style="23" customWidth="1"/>
    <col min="6400" max="6400" width="17.375" style="23" customWidth="1"/>
    <col min="6401" max="6650" width="9" style="23" customWidth="1"/>
    <col min="6651" max="6651" width="29.625" style="23" customWidth="1"/>
    <col min="6652" max="6652" width="12.75" style="23"/>
    <col min="6653" max="6653" width="29.75" style="23" customWidth="1"/>
    <col min="6654" max="6654" width="17" style="23" customWidth="1"/>
    <col min="6655" max="6655" width="37" style="23" customWidth="1"/>
    <col min="6656" max="6656" width="17.375" style="23" customWidth="1"/>
    <col min="6657" max="6906" width="9" style="23" customWidth="1"/>
    <col min="6907" max="6907" width="29.625" style="23" customWidth="1"/>
    <col min="6908" max="6908" width="12.75" style="23"/>
    <col min="6909" max="6909" width="29.75" style="23" customWidth="1"/>
    <col min="6910" max="6910" width="17" style="23" customWidth="1"/>
    <col min="6911" max="6911" width="37" style="23" customWidth="1"/>
    <col min="6912" max="6912" width="17.375" style="23" customWidth="1"/>
    <col min="6913" max="7162" width="9" style="23" customWidth="1"/>
    <col min="7163" max="7163" width="29.625" style="23" customWidth="1"/>
    <col min="7164" max="7164" width="12.75" style="23"/>
    <col min="7165" max="7165" width="29.75" style="23" customWidth="1"/>
    <col min="7166" max="7166" width="17" style="23" customWidth="1"/>
    <col min="7167" max="7167" width="37" style="23" customWidth="1"/>
    <col min="7168" max="7168" width="17.375" style="23" customWidth="1"/>
    <col min="7169" max="7418" width="9" style="23" customWidth="1"/>
    <col min="7419" max="7419" width="29.625" style="23" customWidth="1"/>
    <col min="7420" max="7420" width="12.75" style="23"/>
    <col min="7421" max="7421" width="29.75" style="23" customWidth="1"/>
    <col min="7422" max="7422" width="17" style="23" customWidth="1"/>
    <col min="7423" max="7423" width="37" style="23" customWidth="1"/>
    <col min="7424" max="7424" width="17.375" style="23" customWidth="1"/>
    <col min="7425" max="7674" width="9" style="23" customWidth="1"/>
    <col min="7675" max="7675" width="29.625" style="23" customWidth="1"/>
    <col min="7676" max="7676" width="12.75" style="23"/>
    <col min="7677" max="7677" width="29.75" style="23" customWidth="1"/>
    <col min="7678" max="7678" width="17" style="23" customWidth="1"/>
    <col min="7679" max="7679" width="37" style="23" customWidth="1"/>
    <col min="7680" max="7680" width="17.375" style="23" customWidth="1"/>
    <col min="7681" max="7930" width="9" style="23" customWidth="1"/>
    <col min="7931" max="7931" width="29.625" style="23" customWidth="1"/>
    <col min="7932" max="7932" width="12.75" style="23"/>
    <col min="7933" max="7933" width="29.75" style="23" customWidth="1"/>
    <col min="7934" max="7934" width="17" style="23" customWidth="1"/>
    <col min="7935" max="7935" width="37" style="23" customWidth="1"/>
    <col min="7936" max="7936" width="17.375" style="23" customWidth="1"/>
    <col min="7937" max="8186" width="9" style="23" customWidth="1"/>
    <col min="8187" max="8187" width="29.625" style="23" customWidth="1"/>
    <col min="8188" max="8188" width="12.75" style="23"/>
    <col min="8189" max="8189" width="29.75" style="23" customWidth="1"/>
    <col min="8190" max="8190" width="17" style="23" customWidth="1"/>
    <col min="8191" max="8191" width="37" style="23" customWidth="1"/>
    <col min="8192" max="8192" width="17.375" style="23" customWidth="1"/>
    <col min="8193" max="8442" width="9" style="23" customWidth="1"/>
    <col min="8443" max="8443" width="29.625" style="23" customWidth="1"/>
    <col min="8444" max="8444" width="12.75" style="23"/>
    <col min="8445" max="8445" width="29.75" style="23" customWidth="1"/>
    <col min="8446" max="8446" width="17" style="23" customWidth="1"/>
    <col min="8447" max="8447" width="37" style="23" customWidth="1"/>
    <col min="8448" max="8448" width="17.375" style="23" customWidth="1"/>
    <col min="8449" max="8698" width="9" style="23" customWidth="1"/>
    <col min="8699" max="8699" width="29.625" style="23" customWidth="1"/>
    <col min="8700" max="8700" width="12.75" style="23"/>
    <col min="8701" max="8701" width="29.75" style="23" customWidth="1"/>
    <col min="8702" max="8702" width="17" style="23" customWidth="1"/>
    <col min="8703" max="8703" width="37" style="23" customWidth="1"/>
    <col min="8704" max="8704" width="17.375" style="23" customWidth="1"/>
    <col min="8705" max="8954" width="9" style="23" customWidth="1"/>
    <col min="8955" max="8955" width="29.625" style="23" customWidth="1"/>
    <col min="8956" max="8956" width="12.75" style="23"/>
    <col min="8957" max="8957" width="29.75" style="23" customWidth="1"/>
    <col min="8958" max="8958" width="17" style="23" customWidth="1"/>
    <col min="8959" max="8959" width="37" style="23" customWidth="1"/>
    <col min="8960" max="8960" width="17.375" style="23" customWidth="1"/>
    <col min="8961" max="9210" width="9" style="23" customWidth="1"/>
    <col min="9211" max="9211" width="29.625" style="23" customWidth="1"/>
    <col min="9212" max="9212" width="12.75" style="23"/>
    <col min="9213" max="9213" width="29.75" style="23" customWidth="1"/>
    <col min="9214" max="9214" width="17" style="23" customWidth="1"/>
    <col min="9215" max="9215" width="37" style="23" customWidth="1"/>
    <col min="9216" max="9216" width="17.375" style="23" customWidth="1"/>
    <col min="9217" max="9466" width="9" style="23" customWidth="1"/>
    <col min="9467" max="9467" width="29.625" style="23" customWidth="1"/>
    <col min="9468" max="9468" width="12.75" style="23"/>
    <col min="9469" max="9469" width="29.75" style="23" customWidth="1"/>
    <col min="9470" max="9470" width="17" style="23" customWidth="1"/>
    <col min="9471" max="9471" width="37" style="23" customWidth="1"/>
    <col min="9472" max="9472" width="17.375" style="23" customWidth="1"/>
    <col min="9473" max="9722" width="9" style="23" customWidth="1"/>
    <col min="9723" max="9723" width="29.625" style="23" customWidth="1"/>
    <col min="9724" max="9724" width="12.75" style="23"/>
    <col min="9725" max="9725" width="29.75" style="23" customWidth="1"/>
    <col min="9726" max="9726" width="17" style="23" customWidth="1"/>
    <col min="9727" max="9727" width="37" style="23" customWidth="1"/>
    <col min="9728" max="9728" width="17.375" style="23" customWidth="1"/>
    <col min="9729" max="9978" width="9" style="23" customWidth="1"/>
    <col min="9979" max="9979" width="29.625" style="23" customWidth="1"/>
    <col min="9980" max="9980" width="12.75" style="23"/>
    <col min="9981" max="9981" width="29.75" style="23" customWidth="1"/>
    <col min="9982" max="9982" width="17" style="23" customWidth="1"/>
    <col min="9983" max="9983" width="37" style="23" customWidth="1"/>
    <col min="9984" max="9984" width="17.375" style="23" customWidth="1"/>
    <col min="9985" max="10234" width="9" style="23" customWidth="1"/>
    <col min="10235" max="10235" width="29.625" style="23" customWidth="1"/>
    <col min="10236" max="10236" width="12.75" style="23"/>
    <col min="10237" max="10237" width="29.75" style="23" customWidth="1"/>
    <col min="10238" max="10238" width="17" style="23" customWidth="1"/>
    <col min="10239" max="10239" width="37" style="23" customWidth="1"/>
    <col min="10240" max="10240" width="17.375" style="23" customWidth="1"/>
    <col min="10241" max="10490" width="9" style="23" customWidth="1"/>
    <col min="10491" max="10491" width="29.625" style="23" customWidth="1"/>
    <col min="10492" max="10492" width="12.75" style="23"/>
    <col min="10493" max="10493" width="29.75" style="23" customWidth="1"/>
    <col min="10494" max="10494" width="17" style="23" customWidth="1"/>
    <col min="10495" max="10495" width="37" style="23" customWidth="1"/>
    <col min="10496" max="10496" width="17.375" style="23" customWidth="1"/>
    <col min="10497" max="10746" width="9" style="23" customWidth="1"/>
    <col min="10747" max="10747" width="29.625" style="23" customWidth="1"/>
    <col min="10748" max="10748" width="12.75" style="23"/>
    <col min="10749" max="10749" width="29.75" style="23" customWidth="1"/>
    <col min="10750" max="10750" width="17" style="23" customWidth="1"/>
    <col min="10751" max="10751" width="37" style="23" customWidth="1"/>
    <col min="10752" max="10752" width="17.375" style="23" customWidth="1"/>
    <col min="10753" max="11002" width="9" style="23" customWidth="1"/>
    <col min="11003" max="11003" width="29.625" style="23" customWidth="1"/>
    <col min="11004" max="11004" width="12.75" style="23"/>
    <col min="11005" max="11005" width="29.75" style="23" customWidth="1"/>
    <col min="11006" max="11006" width="17" style="23" customWidth="1"/>
    <col min="11007" max="11007" width="37" style="23" customWidth="1"/>
    <col min="11008" max="11008" width="17.375" style="23" customWidth="1"/>
    <col min="11009" max="11258" width="9" style="23" customWidth="1"/>
    <col min="11259" max="11259" width="29.625" style="23" customWidth="1"/>
    <col min="11260" max="11260" width="12.75" style="23"/>
    <col min="11261" max="11261" width="29.75" style="23" customWidth="1"/>
    <col min="11262" max="11262" width="17" style="23" customWidth="1"/>
    <col min="11263" max="11263" width="37" style="23" customWidth="1"/>
    <col min="11264" max="11264" width="17.375" style="23" customWidth="1"/>
    <col min="11265" max="11514" width="9" style="23" customWidth="1"/>
    <col min="11515" max="11515" width="29.625" style="23" customWidth="1"/>
    <col min="11516" max="11516" width="12.75" style="23"/>
    <col min="11517" max="11517" width="29.75" style="23" customWidth="1"/>
    <col min="11518" max="11518" width="17" style="23" customWidth="1"/>
    <col min="11519" max="11519" width="37" style="23" customWidth="1"/>
    <col min="11520" max="11520" width="17.375" style="23" customWidth="1"/>
    <col min="11521" max="11770" width="9" style="23" customWidth="1"/>
    <col min="11771" max="11771" width="29.625" style="23" customWidth="1"/>
    <col min="11772" max="11772" width="12.75" style="23"/>
    <col min="11773" max="11773" width="29.75" style="23" customWidth="1"/>
    <col min="11774" max="11774" width="17" style="23" customWidth="1"/>
    <col min="11775" max="11775" width="37" style="23" customWidth="1"/>
    <col min="11776" max="11776" width="17.375" style="23" customWidth="1"/>
    <col min="11777" max="12026" width="9" style="23" customWidth="1"/>
    <col min="12027" max="12027" width="29.625" style="23" customWidth="1"/>
    <col min="12028" max="12028" width="12.75" style="23"/>
    <col min="12029" max="12029" width="29.75" style="23" customWidth="1"/>
    <col min="12030" max="12030" width="17" style="23" customWidth="1"/>
    <col min="12031" max="12031" width="37" style="23" customWidth="1"/>
    <col min="12032" max="12032" width="17.375" style="23" customWidth="1"/>
    <col min="12033" max="12282" width="9" style="23" customWidth="1"/>
    <col min="12283" max="12283" width="29.625" style="23" customWidth="1"/>
    <col min="12284" max="12284" width="12.75" style="23"/>
    <col min="12285" max="12285" width="29.75" style="23" customWidth="1"/>
    <col min="12286" max="12286" width="17" style="23" customWidth="1"/>
    <col min="12287" max="12287" width="37" style="23" customWidth="1"/>
    <col min="12288" max="12288" width="17.375" style="23" customWidth="1"/>
    <col min="12289" max="12538" width="9" style="23" customWidth="1"/>
    <col min="12539" max="12539" width="29.625" style="23" customWidth="1"/>
    <col min="12540" max="12540" width="12.75" style="23"/>
    <col min="12541" max="12541" width="29.75" style="23" customWidth="1"/>
    <col min="12542" max="12542" width="17" style="23" customWidth="1"/>
    <col min="12543" max="12543" width="37" style="23" customWidth="1"/>
    <col min="12544" max="12544" width="17.375" style="23" customWidth="1"/>
    <col min="12545" max="12794" width="9" style="23" customWidth="1"/>
    <col min="12795" max="12795" width="29.625" style="23" customWidth="1"/>
    <col min="12796" max="12796" width="12.75" style="23"/>
    <col min="12797" max="12797" width="29.75" style="23" customWidth="1"/>
    <col min="12798" max="12798" width="17" style="23" customWidth="1"/>
    <col min="12799" max="12799" width="37" style="23" customWidth="1"/>
    <col min="12800" max="12800" width="17.375" style="23" customWidth="1"/>
    <col min="12801" max="13050" width="9" style="23" customWidth="1"/>
    <col min="13051" max="13051" width="29.625" style="23" customWidth="1"/>
    <col min="13052" max="13052" width="12.75" style="23"/>
    <col min="13053" max="13053" width="29.75" style="23" customWidth="1"/>
    <col min="13054" max="13054" width="17" style="23" customWidth="1"/>
    <col min="13055" max="13055" width="37" style="23" customWidth="1"/>
    <col min="13056" max="13056" width="17.375" style="23" customWidth="1"/>
    <col min="13057" max="13306" width="9" style="23" customWidth="1"/>
    <col min="13307" max="13307" width="29.625" style="23" customWidth="1"/>
    <col min="13308" max="13308" width="12.75" style="23"/>
    <col min="13309" max="13309" width="29.75" style="23" customWidth="1"/>
    <col min="13310" max="13310" width="17" style="23" customWidth="1"/>
    <col min="13311" max="13311" width="37" style="23" customWidth="1"/>
    <col min="13312" max="13312" width="17.375" style="23" customWidth="1"/>
    <col min="13313" max="13562" width="9" style="23" customWidth="1"/>
    <col min="13563" max="13563" width="29.625" style="23" customWidth="1"/>
    <col min="13564" max="13564" width="12.75" style="23"/>
    <col min="13565" max="13565" width="29.75" style="23" customWidth="1"/>
    <col min="13566" max="13566" width="17" style="23" customWidth="1"/>
    <col min="13567" max="13567" width="37" style="23" customWidth="1"/>
    <col min="13568" max="13568" width="17.375" style="23" customWidth="1"/>
    <col min="13569" max="13818" width="9" style="23" customWidth="1"/>
    <col min="13819" max="13819" width="29.625" style="23" customWidth="1"/>
    <col min="13820" max="13820" width="12.75" style="23"/>
    <col min="13821" max="13821" width="29.75" style="23" customWidth="1"/>
    <col min="13822" max="13822" width="17" style="23" customWidth="1"/>
    <col min="13823" max="13823" width="37" style="23" customWidth="1"/>
    <col min="13824" max="13824" width="17.375" style="23" customWidth="1"/>
    <col min="13825" max="14074" width="9" style="23" customWidth="1"/>
    <col min="14075" max="14075" width="29.625" style="23" customWidth="1"/>
    <col min="14076" max="14076" width="12.75" style="23"/>
    <col min="14077" max="14077" width="29.75" style="23" customWidth="1"/>
    <col min="14078" max="14078" width="17" style="23" customWidth="1"/>
    <col min="14079" max="14079" width="37" style="23" customWidth="1"/>
    <col min="14080" max="14080" width="17.375" style="23" customWidth="1"/>
    <col min="14081" max="14330" width="9" style="23" customWidth="1"/>
    <col min="14331" max="14331" width="29.625" style="23" customWidth="1"/>
    <col min="14332" max="14332" width="12.75" style="23"/>
    <col min="14333" max="14333" width="29.75" style="23" customWidth="1"/>
    <col min="14334" max="14334" width="17" style="23" customWidth="1"/>
    <col min="14335" max="14335" width="37" style="23" customWidth="1"/>
    <col min="14336" max="14336" width="17.375" style="23" customWidth="1"/>
    <col min="14337" max="14586" width="9" style="23" customWidth="1"/>
    <col min="14587" max="14587" width="29.625" style="23" customWidth="1"/>
    <col min="14588" max="14588" width="12.75" style="23"/>
    <col min="14589" max="14589" width="29.75" style="23" customWidth="1"/>
    <col min="14590" max="14590" width="17" style="23" customWidth="1"/>
    <col min="14591" max="14591" width="37" style="23" customWidth="1"/>
    <col min="14592" max="14592" width="17.375" style="23" customWidth="1"/>
    <col min="14593" max="14842" width="9" style="23" customWidth="1"/>
    <col min="14843" max="14843" width="29.625" style="23" customWidth="1"/>
    <col min="14844" max="14844" width="12.75" style="23"/>
    <col min="14845" max="14845" width="29.75" style="23" customWidth="1"/>
    <col min="14846" max="14846" width="17" style="23" customWidth="1"/>
    <col min="14847" max="14847" width="37" style="23" customWidth="1"/>
    <col min="14848" max="14848" width="17.375" style="23" customWidth="1"/>
    <col min="14849" max="15098" width="9" style="23" customWidth="1"/>
    <col min="15099" max="15099" width="29.625" style="23" customWidth="1"/>
    <col min="15100" max="15100" width="12.75" style="23"/>
    <col min="15101" max="15101" width="29.75" style="23" customWidth="1"/>
    <col min="15102" max="15102" width="17" style="23" customWidth="1"/>
    <col min="15103" max="15103" width="37" style="23" customWidth="1"/>
    <col min="15104" max="15104" width="17.375" style="23" customWidth="1"/>
    <col min="15105" max="15354" width="9" style="23" customWidth="1"/>
    <col min="15355" max="15355" width="29.625" style="23" customWidth="1"/>
    <col min="15356" max="15356" width="12.75" style="23"/>
    <col min="15357" max="15357" width="29.75" style="23" customWidth="1"/>
    <col min="15358" max="15358" width="17" style="23" customWidth="1"/>
    <col min="15359" max="15359" width="37" style="23" customWidth="1"/>
    <col min="15360" max="15360" width="17.375" style="23" customWidth="1"/>
    <col min="15361" max="15610" width="9" style="23" customWidth="1"/>
    <col min="15611" max="15611" width="29.625" style="23" customWidth="1"/>
    <col min="15612" max="15612" width="12.75" style="23"/>
    <col min="15613" max="15613" width="29.75" style="23" customWidth="1"/>
    <col min="15614" max="15614" width="17" style="23" customWidth="1"/>
    <col min="15615" max="15615" width="37" style="23" customWidth="1"/>
    <col min="15616" max="15616" width="17.375" style="23" customWidth="1"/>
    <col min="15617" max="15866" width="9" style="23" customWidth="1"/>
    <col min="15867" max="15867" width="29.625" style="23" customWidth="1"/>
    <col min="15868" max="15868" width="12.75" style="23"/>
    <col min="15869" max="15869" width="29.75" style="23" customWidth="1"/>
    <col min="15870" max="15870" width="17" style="23" customWidth="1"/>
    <col min="15871" max="15871" width="37" style="23" customWidth="1"/>
    <col min="15872" max="15872" width="17.375" style="23" customWidth="1"/>
    <col min="15873" max="16122" width="9" style="23" customWidth="1"/>
    <col min="16123" max="16123" width="29.625" style="23" customWidth="1"/>
    <col min="16124" max="16124" width="12.75" style="23"/>
    <col min="16125" max="16125" width="29.75" style="23" customWidth="1"/>
    <col min="16126" max="16126" width="17" style="23" customWidth="1"/>
    <col min="16127" max="16127" width="37" style="23" customWidth="1"/>
    <col min="16128" max="16128" width="17.375" style="23" customWidth="1"/>
    <col min="16129" max="16378" width="9" style="23" customWidth="1"/>
    <col min="16379" max="16379" width="29.625" style="23" customWidth="1"/>
    <col min="16380" max="16384" width="12.75" style="23"/>
  </cols>
  <sheetData>
    <row r="1" ht="18.75" spans="1:4">
      <c r="A1" s="26" t="s">
        <v>334</v>
      </c>
      <c r="B1" s="26"/>
      <c r="C1" s="27"/>
      <c r="D1" s="27"/>
    </row>
    <row r="2" ht="22.5" spans="1:4">
      <c r="A2" s="28" t="s">
        <v>335</v>
      </c>
      <c r="B2" s="28"/>
      <c r="C2" s="28"/>
      <c r="D2" s="28"/>
    </row>
    <row r="3" s="4" customFormat="1" ht="14.25" spans="1:4">
      <c r="A3" s="29"/>
      <c r="B3" s="30"/>
      <c r="C3" s="31"/>
      <c r="D3" s="32" t="s">
        <v>2</v>
      </c>
    </row>
    <row r="4" s="4" customFormat="1" ht="21.95" customHeight="1" spans="1:4">
      <c r="A4" s="33" t="s">
        <v>176</v>
      </c>
      <c r="B4" s="34" t="s">
        <v>4</v>
      </c>
      <c r="C4" s="34" t="s">
        <v>70</v>
      </c>
      <c r="D4" s="34" t="s">
        <v>4</v>
      </c>
    </row>
    <row r="5" s="4" customFormat="1" ht="21.95" customHeight="1" spans="1:4">
      <c r="A5" s="33" t="s">
        <v>7</v>
      </c>
      <c r="B5" s="35">
        <f>B6+B12</f>
        <v>0</v>
      </c>
      <c r="C5" s="34" t="s">
        <v>7</v>
      </c>
      <c r="D5" s="36">
        <f>B5</f>
        <v>0</v>
      </c>
    </row>
    <row r="6" s="4" customFormat="1" ht="21.95" customHeight="1" spans="1:4">
      <c r="A6" s="37" t="s">
        <v>8</v>
      </c>
      <c r="B6" s="36">
        <f>SUM(B7:B10)</f>
        <v>0</v>
      </c>
      <c r="C6" s="38" t="s">
        <v>9</v>
      </c>
      <c r="D6" s="36">
        <f>D7</f>
        <v>0</v>
      </c>
    </row>
    <row r="7" s="4" customFormat="1" ht="21.95" customHeight="1" spans="1:5">
      <c r="A7" s="39" t="s">
        <v>217</v>
      </c>
      <c r="B7" s="40"/>
      <c r="C7" s="41" t="s">
        <v>336</v>
      </c>
      <c r="D7" s="40"/>
      <c r="E7" s="42"/>
    </row>
    <row r="8" s="4" customFormat="1" ht="21.95" customHeight="1" spans="1:5">
      <c r="A8" s="39" t="s">
        <v>219</v>
      </c>
      <c r="B8" s="40"/>
      <c r="C8" s="43" t="s">
        <v>337</v>
      </c>
      <c r="D8" s="40"/>
      <c r="E8" s="42"/>
    </row>
    <row r="9" s="4" customFormat="1" ht="21.95" customHeight="1" spans="1:4">
      <c r="A9" s="39" t="s">
        <v>221</v>
      </c>
      <c r="B9" s="40"/>
      <c r="C9" s="43"/>
      <c r="D9" s="40"/>
    </row>
    <row r="10" s="4" customFormat="1" ht="21.95" customHeight="1" spans="1:4">
      <c r="A10" s="39" t="s">
        <v>223</v>
      </c>
      <c r="B10" s="40"/>
      <c r="C10" s="43"/>
      <c r="D10" s="40"/>
    </row>
    <row r="11" s="4" customFormat="1" ht="21.95" customHeight="1" spans="1:6">
      <c r="A11" s="44"/>
      <c r="B11" s="45"/>
      <c r="C11" s="41"/>
      <c r="D11" s="40"/>
      <c r="E11" s="42"/>
      <c r="F11" s="46"/>
    </row>
    <row r="12" s="4" customFormat="1" ht="21.95" customHeight="1" spans="1:5">
      <c r="A12" s="47" t="s">
        <v>61</v>
      </c>
      <c r="B12" s="48">
        <f>B13</f>
        <v>0</v>
      </c>
      <c r="C12" s="49" t="s">
        <v>62</v>
      </c>
      <c r="D12" s="36">
        <f>D13</f>
        <v>0</v>
      </c>
      <c r="E12" s="50"/>
    </row>
    <row r="13" s="4" customFormat="1" ht="21.95" customHeight="1" spans="1:4">
      <c r="A13" s="39" t="s">
        <v>338</v>
      </c>
      <c r="B13" s="40"/>
      <c r="C13" s="40" t="s">
        <v>339</v>
      </c>
      <c r="D13" s="40"/>
    </row>
    <row r="14" ht="28.5" customHeight="1" spans="1:4">
      <c r="A14" s="51" t="s">
        <v>340</v>
      </c>
      <c r="B14" s="51"/>
      <c r="C14" s="51"/>
      <c r="D14" s="51"/>
    </row>
  </sheetData>
  <mergeCells count="3">
    <mergeCell ref="A1:B1"/>
    <mergeCell ref="A2:D2"/>
    <mergeCell ref="A14:D1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34"/>
  <sheetViews>
    <sheetView view="pageBreakPreview" zoomScaleNormal="100" workbookViewId="0">
      <selection activeCell="G16" sqref="G16"/>
    </sheetView>
  </sheetViews>
  <sheetFormatPr defaultColWidth="9" defaultRowHeight="14.25" outlineLevelCol="3"/>
  <cols>
    <col min="1" max="1" width="37.625" style="1" customWidth="1"/>
    <col min="2" max="2" width="13.5" style="2" customWidth="1"/>
    <col min="3" max="3" width="37.625" style="2" customWidth="1"/>
    <col min="4" max="4" width="13.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18.75" spans="1:4">
      <c r="A1" s="3" t="s">
        <v>341</v>
      </c>
      <c r="B1" s="3"/>
      <c r="C1" s="4"/>
      <c r="D1" s="4"/>
    </row>
    <row r="2" ht="22.5" spans="1:4">
      <c r="A2" s="5" t="s">
        <v>342</v>
      </c>
      <c r="B2" s="5"/>
      <c r="C2" s="5"/>
      <c r="D2" s="5"/>
    </row>
    <row r="3" ht="18.75" spans="1:4">
      <c r="A3" s="6"/>
      <c r="B3" s="6"/>
      <c r="C3" s="7"/>
      <c r="D3" s="8" t="s">
        <v>2</v>
      </c>
    </row>
    <row r="4" ht="21.95" customHeight="1" spans="1:4">
      <c r="A4" s="9" t="s">
        <v>176</v>
      </c>
      <c r="B4" s="10" t="s">
        <v>4</v>
      </c>
      <c r="C4" s="9" t="s">
        <v>70</v>
      </c>
      <c r="D4" s="10" t="s">
        <v>4</v>
      </c>
    </row>
    <row r="5" ht="21.95" customHeight="1" spans="1:4">
      <c r="A5" s="11" t="s">
        <v>7</v>
      </c>
      <c r="B5" s="12">
        <v>0</v>
      </c>
      <c r="C5" s="11" t="s">
        <v>7</v>
      </c>
      <c r="D5" s="12">
        <v>0</v>
      </c>
    </row>
    <row r="6" ht="21.95" customHeight="1" spans="1:4">
      <c r="A6" s="13" t="s">
        <v>8</v>
      </c>
      <c r="B6" s="12">
        <v>0</v>
      </c>
      <c r="C6" s="13" t="s">
        <v>9</v>
      </c>
      <c r="D6" s="12">
        <v>0</v>
      </c>
    </row>
    <row r="7" ht="21.95" customHeight="1" spans="1:4">
      <c r="A7" s="14" t="s">
        <v>235</v>
      </c>
      <c r="B7" s="15"/>
      <c r="C7" s="14" t="s">
        <v>236</v>
      </c>
      <c r="D7" s="15"/>
    </row>
    <row r="8" ht="21.95" customHeight="1" spans="1:4">
      <c r="A8" s="16" t="s">
        <v>237</v>
      </c>
      <c r="B8" s="15"/>
      <c r="C8" s="16" t="s">
        <v>237</v>
      </c>
      <c r="D8" s="15"/>
    </row>
    <row r="9" ht="21.95" customHeight="1" spans="1:4">
      <c r="A9" s="16" t="s">
        <v>238</v>
      </c>
      <c r="B9" s="15"/>
      <c r="C9" s="16" t="s">
        <v>238</v>
      </c>
      <c r="D9" s="15"/>
    </row>
    <row r="10" ht="21.95" customHeight="1" spans="1:4">
      <c r="A10" s="16" t="s">
        <v>239</v>
      </c>
      <c r="B10" s="15"/>
      <c r="C10" s="16" t="s">
        <v>239</v>
      </c>
      <c r="D10" s="15"/>
    </row>
    <row r="11" ht="21.95" customHeight="1" spans="1:4">
      <c r="A11" s="14" t="s">
        <v>240</v>
      </c>
      <c r="B11" s="15"/>
      <c r="C11" s="14" t="s">
        <v>241</v>
      </c>
      <c r="D11" s="15"/>
    </row>
    <row r="12" ht="21.95" customHeight="1" spans="1:4">
      <c r="A12" s="16" t="s">
        <v>242</v>
      </c>
      <c r="B12" s="15"/>
      <c r="C12" s="16" t="s">
        <v>242</v>
      </c>
      <c r="D12" s="15"/>
    </row>
    <row r="13" ht="21.95" customHeight="1" spans="1:4">
      <c r="A13" s="16" t="s">
        <v>243</v>
      </c>
      <c r="B13" s="15"/>
      <c r="C13" s="16" t="s">
        <v>243</v>
      </c>
      <c r="D13" s="15"/>
    </row>
    <row r="14" ht="21.95" customHeight="1" spans="1:4">
      <c r="A14" s="14" t="s">
        <v>244</v>
      </c>
      <c r="B14" s="15"/>
      <c r="C14" s="14" t="s">
        <v>245</v>
      </c>
      <c r="D14" s="15"/>
    </row>
    <row r="15" ht="21.95" customHeight="1" spans="1:4">
      <c r="A15" s="14" t="s">
        <v>246</v>
      </c>
      <c r="B15" s="15"/>
      <c r="C15" s="14" t="s">
        <v>247</v>
      </c>
      <c r="D15" s="15"/>
    </row>
    <row r="16" ht="21.95" customHeight="1" spans="1:4">
      <c r="A16" s="17"/>
      <c r="B16" s="18"/>
      <c r="C16" s="19"/>
      <c r="D16" s="18"/>
    </row>
    <row r="17" ht="21.95" customHeight="1" spans="1:4">
      <c r="A17" s="14" t="s">
        <v>248</v>
      </c>
      <c r="B17" s="20"/>
      <c r="C17" s="14" t="s">
        <v>343</v>
      </c>
      <c r="D17" s="21"/>
    </row>
    <row r="18" ht="32.25" customHeight="1" spans="1:4">
      <c r="A18" s="22" t="s">
        <v>344</v>
      </c>
      <c r="B18" s="22"/>
      <c r="C18" s="22"/>
      <c r="D18" s="2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ageMargins left="0.7" right="0.7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108"/>
  <sheetViews>
    <sheetView topLeftCell="A3" workbookViewId="0">
      <selection activeCell="D12" sqref="D12"/>
    </sheetView>
  </sheetViews>
  <sheetFormatPr defaultColWidth="21.5" defaultRowHeight="14.25"/>
  <cols>
    <col min="1" max="1" width="15" style="107" customWidth="1"/>
    <col min="2" max="2" width="48.875" style="108" customWidth="1"/>
    <col min="3" max="3" width="21.875" style="109" customWidth="1"/>
    <col min="4" max="4" width="8.25" style="111" customWidth="1"/>
    <col min="5" max="11" width="21.5" style="111"/>
    <col min="12" max="16384" width="21.5" style="108"/>
  </cols>
  <sheetData>
    <row r="1" ht="21.95" customHeight="1" spans="1:3">
      <c r="A1" s="112" t="s">
        <v>68</v>
      </c>
      <c r="C1" s="113"/>
    </row>
    <row r="2" s="105" customFormat="1" ht="21.95" customHeight="1" spans="1:11">
      <c r="A2" s="5" t="s">
        <v>69</v>
      </c>
      <c r="B2" s="5"/>
      <c r="C2" s="114"/>
      <c r="D2" s="115"/>
      <c r="E2" s="115"/>
      <c r="F2" s="115"/>
      <c r="G2" s="115"/>
      <c r="H2" s="115"/>
      <c r="I2" s="115"/>
      <c r="J2" s="115"/>
      <c r="K2" s="115"/>
    </row>
    <row r="3" ht="24" customHeight="1" spans="1:3">
      <c r="A3" s="126" t="s">
        <v>2</v>
      </c>
      <c r="B3" s="126"/>
      <c r="C3" s="127"/>
    </row>
    <row r="4" ht="20.1" customHeight="1" spans="1:3">
      <c r="A4" s="63" t="s">
        <v>70</v>
      </c>
      <c r="B4" s="63"/>
      <c r="C4" s="128" t="s">
        <v>71</v>
      </c>
    </row>
    <row r="5" ht="20.1" customHeight="1" spans="1:4">
      <c r="A5" s="65" t="s">
        <v>9</v>
      </c>
      <c r="B5" s="65"/>
      <c r="C5" s="121">
        <f>C6+C22+C25+C28+C36+C50+C58+C63+C68+C91+C97+C100</f>
        <v>3437.521088</v>
      </c>
      <c r="D5" s="129"/>
    </row>
    <row r="6" ht="16.5" customHeight="1" spans="1:3">
      <c r="A6" s="67">
        <v>201</v>
      </c>
      <c r="B6" s="68" t="s">
        <v>72</v>
      </c>
      <c r="C6" s="69">
        <f>C7+C11+C14+C16+C18+C20</f>
        <v>1045.935241</v>
      </c>
    </row>
    <row r="7" ht="16.5" customHeight="1" spans="1:3">
      <c r="A7" s="70">
        <v>20101</v>
      </c>
      <c r="B7" s="68" t="s">
        <v>73</v>
      </c>
      <c r="C7" s="69">
        <f>SUM(C8:C10)</f>
        <v>23.729482</v>
      </c>
    </row>
    <row r="8" ht="16.5" customHeight="1" spans="1:11">
      <c r="A8" s="71">
        <v>2010104</v>
      </c>
      <c r="B8" s="67" t="s">
        <v>74</v>
      </c>
      <c r="C8" s="123">
        <v>17.345982</v>
      </c>
      <c r="D8" s="108"/>
      <c r="E8" s="108"/>
      <c r="F8" s="108"/>
      <c r="G8" s="108"/>
      <c r="H8" s="108"/>
      <c r="I8" s="108"/>
      <c r="J8" s="108"/>
      <c r="K8" s="108"/>
    </row>
    <row r="9" ht="16.5" customHeight="1" spans="1:11">
      <c r="A9" s="71">
        <v>2010108</v>
      </c>
      <c r="B9" s="67" t="s">
        <v>75</v>
      </c>
      <c r="C9" s="123">
        <v>1.9208</v>
      </c>
      <c r="D9" s="108"/>
      <c r="E9" s="108"/>
      <c r="F9" s="108"/>
      <c r="G9" s="108"/>
      <c r="H9" s="108"/>
      <c r="I9" s="108"/>
      <c r="J9" s="108"/>
      <c r="K9" s="108"/>
    </row>
    <row r="10" ht="16.5" customHeight="1" spans="1:11">
      <c r="A10" s="71">
        <v>2010199</v>
      </c>
      <c r="B10" s="67" t="s">
        <v>76</v>
      </c>
      <c r="C10" s="123">
        <v>4.4627</v>
      </c>
      <c r="D10" s="108"/>
      <c r="E10" s="108"/>
      <c r="F10" s="108"/>
      <c r="G10" s="108"/>
      <c r="H10" s="108"/>
      <c r="I10" s="108"/>
      <c r="J10" s="108"/>
      <c r="K10" s="108"/>
    </row>
    <row r="11" ht="16.5" customHeight="1" spans="1:3">
      <c r="A11" s="70">
        <v>20103</v>
      </c>
      <c r="B11" s="68" t="s">
        <v>77</v>
      </c>
      <c r="C11" s="123">
        <f>SUM(C12:C13)</f>
        <v>923.537065</v>
      </c>
    </row>
    <row r="12" ht="16.5" customHeight="1" spans="1:11">
      <c r="A12" s="71">
        <v>2010301</v>
      </c>
      <c r="B12" s="67" t="s">
        <v>78</v>
      </c>
      <c r="C12" s="123">
        <v>897.418808</v>
      </c>
      <c r="D12" s="108"/>
      <c r="E12" s="108"/>
      <c r="F12" s="108"/>
      <c r="G12" s="108"/>
      <c r="H12" s="108"/>
      <c r="I12" s="108"/>
      <c r="J12" s="108"/>
      <c r="K12" s="108"/>
    </row>
    <row r="13" ht="16.5" customHeight="1" spans="1:11">
      <c r="A13" s="71">
        <v>2010308</v>
      </c>
      <c r="B13" s="67" t="s">
        <v>79</v>
      </c>
      <c r="C13" s="123">
        <v>26.118257</v>
      </c>
      <c r="D13" s="108"/>
      <c r="E13" s="108"/>
      <c r="F13" s="108"/>
      <c r="G13" s="108"/>
      <c r="H13" s="108"/>
      <c r="I13" s="108"/>
      <c r="J13" s="108"/>
      <c r="K13" s="108"/>
    </row>
    <row r="14" ht="16.5" customHeight="1" spans="1:3">
      <c r="A14" s="70">
        <v>20105</v>
      </c>
      <c r="B14" s="68" t="s">
        <v>80</v>
      </c>
      <c r="C14" s="123">
        <f>SUM(C15)</f>
        <v>11.4</v>
      </c>
    </row>
    <row r="15" ht="16.5" customHeight="1" spans="1:11">
      <c r="A15" s="71">
        <v>2010507</v>
      </c>
      <c r="B15" s="67" t="s">
        <v>81</v>
      </c>
      <c r="C15" s="123">
        <v>11.4</v>
      </c>
      <c r="D15" s="108"/>
      <c r="E15" s="108"/>
      <c r="F15" s="108"/>
      <c r="G15" s="108"/>
      <c r="H15" s="108"/>
      <c r="I15" s="108"/>
      <c r="J15" s="108"/>
      <c r="K15" s="108"/>
    </row>
    <row r="16" ht="16.5" customHeight="1" spans="1:3">
      <c r="A16" s="70">
        <v>20136</v>
      </c>
      <c r="B16" s="68" t="s">
        <v>82</v>
      </c>
      <c r="C16" s="123">
        <f t="shared" ref="C16:C20" si="0">C17</f>
        <v>69.304</v>
      </c>
    </row>
    <row r="17" ht="16.5" customHeight="1" spans="1:11">
      <c r="A17" s="71">
        <v>2013699</v>
      </c>
      <c r="B17" s="67" t="s">
        <v>83</v>
      </c>
      <c r="C17" s="123">
        <v>69.304</v>
      </c>
      <c r="D17" s="108"/>
      <c r="E17" s="108"/>
      <c r="F17" s="108"/>
      <c r="G17" s="108"/>
      <c r="H17" s="108"/>
      <c r="I17" s="108"/>
      <c r="J17" s="108"/>
      <c r="K17" s="108"/>
    </row>
    <row r="18" ht="16.5" customHeight="1" spans="1:3">
      <c r="A18" s="70">
        <v>20138</v>
      </c>
      <c r="B18" s="68" t="s">
        <v>84</v>
      </c>
      <c r="C18" s="123">
        <f t="shared" si="0"/>
        <v>6.48</v>
      </c>
    </row>
    <row r="19" ht="16.5" customHeight="1" spans="1:11">
      <c r="A19" s="71">
        <v>2013816</v>
      </c>
      <c r="B19" s="67" t="s">
        <v>85</v>
      </c>
      <c r="C19" s="123">
        <v>6.48</v>
      </c>
      <c r="D19" s="108"/>
      <c r="E19" s="108"/>
      <c r="F19" s="108"/>
      <c r="G19" s="108"/>
      <c r="H19" s="108"/>
      <c r="I19" s="108"/>
      <c r="J19" s="108"/>
      <c r="K19" s="108"/>
    </row>
    <row r="20" ht="16.5" customHeight="1" spans="1:3">
      <c r="A20" s="70">
        <v>20199</v>
      </c>
      <c r="B20" s="68" t="s">
        <v>86</v>
      </c>
      <c r="C20" s="123">
        <f t="shared" si="0"/>
        <v>11.484694</v>
      </c>
    </row>
    <row r="21" ht="16.5" customHeight="1" spans="1:11">
      <c r="A21" s="71">
        <v>2019999</v>
      </c>
      <c r="B21" s="67" t="s">
        <v>87</v>
      </c>
      <c r="C21" s="123">
        <v>11.484694</v>
      </c>
      <c r="D21" s="108"/>
      <c r="E21" s="108"/>
      <c r="F21" s="108"/>
      <c r="G21" s="108"/>
      <c r="H21" s="108"/>
      <c r="I21" s="108"/>
      <c r="J21" s="108"/>
      <c r="K21" s="108"/>
    </row>
    <row r="22" ht="16.5" customHeight="1" spans="1:3">
      <c r="A22" s="67">
        <v>204</v>
      </c>
      <c r="B22" s="68" t="s">
        <v>88</v>
      </c>
      <c r="C22" s="123">
        <f t="shared" ref="C22:C26" si="1">C23</f>
        <v>2.7</v>
      </c>
    </row>
    <row r="23" ht="16.5" customHeight="1" spans="1:3">
      <c r="A23" s="70">
        <v>20406</v>
      </c>
      <c r="B23" s="68" t="s">
        <v>89</v>
      </c>
      <c r="C23" s="123">
        <f t="shared" si="1"/>
        <v>2.7</v>
      </c>
    </row>
    <row r="24" ht="16.5" customHeight="1" spans="1:11">
      <c r="A24" s="71">
        <v>2040604</v>
      </c>
      <c r="B24" s="67" t="s">
        <v>90</v>
      </c>
      <c r="C24" s="123">
        <v>2.7</v>
      </c>
      <c r="D24" s="108"/>
      <c r="E24" s="108"/>
      <c r="F24" s="108"/>
      <c r="G24" s="108"/>
      <c r="H24" s="108"/>
      <c r="I24" s="108"/>
      <c r="J24" s="108"/>
      <c r="K24" s="108"/>
    </row>
    <row r="25" ht="16.5" customHeight="1" spans="1:3">
      <c r="A25" s="67">
        <v>205</v>
      </c>
      <c r="B25" s="68" t="s">
        <v>91</v>
      </c>
      <c r="C25" s="123">
        <f t="shared" si="1"/>
        <v>5</v>
      </c>
    </row>
    <row r="26" ht="16.5" customHeight="1" spans="1:3">
      <c r="A26" s="70">
        <v>20599</v>
      </c>
      <c r="B26" s="68" t="s">
        <v>92</v>
      </c>
      <c r="C26" s="123">
        <f t="shared" si="1"/>
        <v>5</v>
      </c>
    </row>
    <row r="27" ht="16.5" customHeight="1" spans="1:11">
      <c r="A27" s="71">
        <v>2059999</v>
      </c>
      <c r="B27" s="67" t="s">
        <v>93</v>
      </c>
      <c r="C27" s="123">
        <v>5</v>
      </c>
      <c r="D27" s="108"/>
      <c r="E27" s="108"/>
      <c r="F27" s="108"/>
      <c r="G27" s="108"/>
      <c r="H27" s="108"/>
      <c r="I27" s="108"/>
      <c r="J27" s="108"/>
      <c r="K27" s="108"/>
    </row>
    <row r="28" ht="16.5" customHeight="1" spans="1:3">
      <c r="A28" s="67">
        <v>207</v>
      </c>
      <c r="B28" s="68" t="s">
        <v>94</v>
      </c>
      <c r="C28" s="123">
        <f>C29+C33</f>
        <v>93.306862</v>
      </c>
    </row>
    <row r="29" ht="16.5" customHeight="1" spans="1:3">
      <c r="A29" s="70">
        <v>20701</v>
      </c>
      <c r="B29" s="68" t="s">
        <v>95</v>
      </c>
      <c r="C29" s="123">
        <f>SUM(C30:C32)</f>
        <v>27.306862</v>
      </c>
    </row>
    <row r="30" ht="16.5" customHeight="1" spans="1:11">
      <c r="A30" s="71">
        <v>2070108</v>
      </c>
      <c r="B30" s="67" t="s">
        <v>96</v>
      </c>
      <c r="C30" s="123">
        <v>1.3403</v>
      </c>
      <c r="D30" s="108"/>
      <c r="E30" s="108"/>
      <c r="F30" s="108"/>
      <c r="G30" s="108"/>
      <c r="H30" s="108"/>
      <c r="I30" s="108"/>
      <c r="J30" s="108"/>
      <c r="K30" s="108"/>
    </row>
    <row r="31" ht="16.5" customHeight="1" spans="1:11">
      <c r="A31" s="71">
        <v>2070109</v>
      </c>
      <c r="B31" s="67" t="s">
        <v>97</v>
      </c>
      <c r="C31" s="123">
        <v>16.031936</v>
      </c>
      <c r="D31" s="108"/>
      <c r="E31" s="108"/>
      <c r="F31" s="108"/>
      <c r="G31" s="108"/>
      <c r="H31" s="108"/>
      <c r="I31" s="108"/>
      <c r="J31" s="108"/>
      <c r="K31" s="108"/>
    </row>
    <row r="32" ht="16.5" customHeight="1" spans="1:11">
      <c r="A32" s="71">
        <v>2070199</v>
      </c>
      <c r="B32" s="67" t="s">
        <v>98</v>
      </c>
      <c r="C32" s="123">
        <v>9.934626</v>
      </c>
      <c r="D32" s="108"/>
      <c r="E32" s="108"/>
      <c r="F32" s="108"/>
      <c r="G32" s="108"/>
      <c r="H32" s="108"/>
      <c r="I32" s="108"/>
      <c r="J32" s="108"/>
      <c r="K32" s="108"/>
    </row>
    <row r="33" ht="16.5" customHeight="1" spans="1:3">
      <c r="A33" s="70">
        <v>20703</v>
      </c>
      <c r="B33" s="68" t="s">
        <v>99</v>
      </c>
      <c r="C33" s="123">
        <f>SUM(C34:C35)</f>
        <v>66</v>
      </c>
    </row>
    <row r="34" ht="16.5" customHeight="1" spans="1:11">
      <c r="A34" s="71">
        <v>2070307</v>
      </c>
      <c r="B34" s="67" t="s">
        <v>100</v>
      </c>
      <c r="C34" s="123">
        <v>62</v>
      </c>
      <c r="D34" s="108"/>
      <c r="E34" s="108"/>
      <c r="F34" s="108"/>
      <c r="G34" s="108"/>
      <c r="H34" s="108"/>
      <c r="I34" s="108"/>
      <c r="J34" s="108"/>
      <c r="K34" s="108"/>
    </row>
    <row r="35" ht="16.5" customHeight="1" spans="1:11">
      <c r="A35" s="71">
        <v>2070308</v>
      </c>
      <c r="B35" s="67" t="s">
        <v>101</v>
      </c>
      <c r="C35" s="123">
        <v>4</v>
      </c>
      <c r="D35" s="108"/>
      <c r="E35" s="108"/>
      <c r="F35" s="108"/>
      <c r="G35" s="108"/>
      <c r="H35" s="108"/>
      <c r="I35" s="108"/>
      <c r="J35" s="108"/>
      <c r="K35" s="108"/>
    </row>
    <row r="36" ht="16.5" customHeight="1" spans="1:3">
      <c r="A36" s="67">
        <v>208</v>
      </c>
      <c r="B36" s="68" t="s">
        <v>102</v>
      </c>
      <c r="C36" s="123">
        <f>C37+C39+C44+C46+C48</f>
        <v>452.279897</v>
      </c>
    </row>
    <row r="37" ht="16.5" customHeight="1" spans="1:3">
      <c r="A37" s="70">
        <v>20801</v>
      </c>
      <c r="B37" s="68" t="s">
        <v>103</v>
      </c>
      <c r="C37" s="123">
        <f>C38</f>
        <v>53.964902</v>
      </c>
    </row>
    <row r="38" ht="16.5" customHeight="1" spans="1:11">
      <c r="A38" s="71">
        <v>2080199</v>
      </c>
      <c r="B38" s="67" t="s">
        <v>104</v>
      </c>
      <c r="C38" s="123">
        <v>53.964902</v>
      </c>
      <c r="D38" s="108"/>
      <c r="E38" s="108"/>
      <c r="F38" s="108"/>
      <c r="G38" s="108"/>
      <c r="H38" s="108"/>
      <c r="I38" s="108"/>
      <c r="J38" s="108"/>
      <c r="K38" s="108"/>
    </row>
    <row r="39" ht="16.5" customHeight="1" spans="1:3">
      <c r="A39" s="70">
        <v>20805</v>
      </c>
      <c r="B39" s="68" t="s">
        <v>105</v>
      </c>
      <c r="C39" s="123">
        <f>SUM(C40:C43)</f>
        <v>261.00335</v>
      </c>
    </row>
    <row r="40" ht="16.5" customHeight="1" spans="1:11">
      <c r="A40" s="71">
        <v>2080501</v>
      </c>
      <c r="B40" s="67" t="s">
        <v>106</v>
      </c>
      <c r="C40" s="123">
        <v>43.583333</v>
      </c>
      <c r="D40" s="108"/>
      <c r="E40" s="108"/>
      <c r="F40" s="108"/>
      <c r="G40" s="108"/>
      <c r="H40" s="108"/>
      <c r="I40" s="108"/>
      <c r="J40" s="108"/>
      <c r="K40" s="108"/>
    </row>
    <row r="41" ht="16.5" customHeight="1" spans="1:11">
      <c r="A41" s="71">
        <v>2080505</v>
      </c>
      <c r="B41" s="67" t="s">
        <v>107</v>
      </c>
      <c r="C41" s="123">
        <v>78.425294</v>
      </c>
      <c r="D41" s="108"/>
      <c r="E41" s="108"/>
      <c r="F41" s="108"/>
      <c r="G41" s="108"/>
      <c r="H41" s="108"/>
      <c r="I41" s="108"/>
      <c r="J41" s="108"/>
      <c r="K41" s="108"/>
    </row>
    <row r="42" ht="16.5" customHeight="1" spans="1:11">
      <c r="A42" s="71">
        <v>2080506</v>
      </c>
      <c r="B42" s="67" t="s">
        <v>108</v>
      </c>
      <c r="C42" s="123">
        <v>78.464604</v>
      </c>
      <c r="D42" s="108"/>
      <c r="E42" s="108"/>
      <c r="F42" s="108"/>
      <c r="G42" s="108"/>
      <c r="H42" s="108"/>
      <c r="I42" s="108"/>
      <c r="J42" s="108"/>
      <c r="K42" s="108"/>
    </row>
    <row r="43" ht="16.5" customHeight="1" spans="1:11">
      <c r="A43" s="71">
        <v>2080599</v>
      </c>
      <c r="B43" s="67" t="s">
        <v>109</v>
      </c>
      <c r="C43" s="123">
        <v>60.530119</v>
      </c>
      <c r="D43" s="108"/>
      <c r="E43" s="108"/>
      <c r="F43" s="108"/>
      <c r="G43" s="108"/>
      <c r="H43" s="108"/>
      <c r="I43" s="108"/>
      <c r="J43" s="108"/>
      <c r="K43" s="108"/>
    </row>
    <row r="44" ht="16.5" customHeight="1" spans="1:3">
      <c r="A44" s="70">
        <v>20807</v>
      </c>
      <c r="B44" s="68" t="s">
        <v>110</v>
      </c>
      <c r="C44" s="123">
        <f t="shared" ref="C44:C48" si="2">C45</f>
        <v>90.718</v>
      </c>
    </row>
    <row r="45" ht="16.5" customHeight="1" spans="1:11">
      <c r="A45" s="71">
        <v>2080705</v>
      </c>
      <c r="B45" s="67" t="s">
        <v>111</v>
      </c>
      <c r="C45" s="123">
        <v>90.718</v>
      </c>
      <c r="D45" s="108"/>
      <c r="E45" s="108"/>
      <c r="F45" s="108"/>
      <c r="G45" s="108"/>
      <c r="H45" s="108"/>
      <c r="I45" s="108"/>
      <c r="J45" s="108"/>
      <c r="K45" s="108"/>
    </row>
    <row r="46" ht="16.5" customHeight="1" spans="1:3">
      <c r="A46" s="70">
        <v>20811</v>
      </c>
      <c r="B46" s="68" t="s">
        <v>112</v>
      </c>
      <c r="C46" s="123">
        <f t="shared" si="2"/>
        <v>8.16</v>
      </c>
    </row>
    <row r="47" ht="16.5" customHeight="1" spans="1:11">
      <c r="A47" s="71">
        <v>2081199</v>
      </c>
      <c r="B47" s="67" t="s">
        <v>113</v>
      </c>
      <c r="C47" s="123">
        <v>8.16</v>
      </c>
      <c r="D47" s="108"/>
      <c r="E47" s="108"/>
      <c r="F47" s="108"/>
      <c r="G47" s="108"/>
      <c r="H47" s="108"/>
      <c r="I47" s="108"/>
      <c r="J47" s="108"/>
      <c r="K47" s="108"/>
    </row>
    <row r="48" ht="16.5" customHeight="1" spans="1:3">
      <c r="A48" s="70">
        <v>20828</v>
      </c>
      <c r="B48" s="68" t="s">
        <v>114</v>
      </c>
      <c r="C48" s="123">
        <f t="shared" si="2"/>
        <v>38.433645</v>
      </c>
    </row>
    <row r="49" ht="16.5" customHeight="1" spans="1:11">
      <c r="A49" s="71">
        <v>2082850</v>
      </c>
      <c r="B49" s="67" t="s">
        <v>115</v>
      </c>
      <c r="C49" s="123">
        <v>38.433645</v>
      </c>
      <c r="D49" s="108"/>
      <c r="E49" s="108"/>
      <c r="F49" s="108"/>
      <c r="G49" s="108"/>
      <c r="H49" s="108"/>
      <c r="I49" s="108"/>
      <c r="J49" s="108"/>
      <c r="K49" s="108"/>
    </row>
    <row r="50" ht="16.5" customHeight="1" spans="1:3">
      <c r="A50" s="67">
        <v>210</v>
      </c>
      <c r="B50" s="68" t="s">
        <v>116</v>
      </c>
      <c r="C50" s="123">
        <f>C51+C53</f>
        <v>91.366765</v>
      </c>
    </row>
    <row r="51" ht="16.5" customHeight="1" spans="1:3">
      <c r="A51" s="70">
        <v>21004</v>
      </c>
      <c r="B51" s="68" t="s">
        <v>117</v>
      </c>
      <c r="C51" s="123">
        <f>C52</f>
        <v>6.1536</v>
      </c>
    </row>
    <row r="52" ht="16.5" customHeight="1" spans="1:11">
      <c r="A52" s="71">
        <v>2100409</v>
      </c>
      <c r="B52" s="67" t="s">
        <v>118</v>
      </c>
      <c r="C52" s="123">
        <v>6.1536</v>
      </c>
      <c r="D52" s="108"/>
      <c r="E52" s="108"/>
      <c r="F52" s="108"/>
      <c r="G52" s="108"/>
      <c r="H52" s="108"/>
      <c r="I52" s="108"/>
      <c r="J52" s="108"/>
      <c r="K52" s="108"/>
    </row>
    <row r="53" ht="16.5" customHeight="1" spans="1:3">
      <c r="A53" s="70">
        <v>21011</v>
      </c>
      <c r="B53" s="68" t="s">
        <v>119</v>
      </c>
      <c r="C53" s="123">
        <f>SUM(C54:C57)</f>
        <v>85.213165</v>
      </c>
    </row>
    <row r="54" ht="16.5" customHeight="1" spans="1:11">
      <c r="A54" s="71">
        <v>2101101</v>
      </c>
      <c r="B54" s="67" t="s">
        <v>120</v>
      </c>
      <c r="C54" s="123">
        <v>33.337391</v>
      </c>
      <c r="D54" s="108"/>
      <c r="E54" s="108"/>
      <c r="F54" s="108"/>
      <c r="G54" s="108"/>
      <c r="H54" s="108"/>
      <c r="I54" s="108"/>
      <c r="J54" s="108"/>
      <c r="K54" s="108"/>
    </row>
    <row r="55" ht="16.5" customHeight="1" spans="1:11">
      <c r="A55" s="71">
        <v>2101102</v>
      </c>
      <c r="B55" s="67" t="s">
        <v>121</v>
      </c>
      <c r="C55" s="123">
        <v>13.347711</v>
      </c>
      <c r="D55" s="108"/>
      <c r="E55" s="108"/>
      <c r="F55" s="108"/>
      <c r="G55" s="108"/>
      <c r="H55" s="108"/>
      <c r="I55" s="108"/>
      <c r="J55" s="108"/>
      <c r="K55" s="108"/>
    </row>
    <row r="56" ht="16.5" customHeight="1" spans="1:11">
      <c r="A56" s="71">
        <v>2101103</v>
      </c>
      <c r="B56" s="67" t="s">
        <v>122</v>
      </c>
      <c r="C56" s="123">
        <v>7.498668</v>
      </c>
      <c r="D56" s="108"/>
      <c r="E56" s="108"/>
      <c r="F56" s="108"/>
      <c r="G56" s="108"/>
      <c r="H56" s="108"/>
      <c r="I56" s="108"/>
      <c r="J56" s="108"/>
      <c r="K56" s="108"/>
    </row>
    <row r="57" ht="16.5" customHeight="1" spans="1:11">
      <c r="A57" s="71">
        <v>2101199</v>
      </c>
      <c r="B57" s="67" t="s">
        <v>123</v>
      </c>
      <c r="C57" s="123">
        <v>31.029395</v>
      </c>
      <c r="D57" s="108"/>
      <c r="E57" s="108"/>
      <c r="F57" s="108"/>
      <c r="G57" s="108"/>
      <c r="H57" s="108"/>
      <c r="I57" s="108"/>
      <c r="J57" s="108"/>
      <c r="K57" s="108"/>
    </row>
    <row r="58" ht="16.5" customHeight="1" spans="1:3">
      <c r="A58" s="67">
        <v>211</v>
      </c>
      <c r="B58" s="68" t="s">
        <v>124</v>
      </c>
      <c r="C58" s="123">
        <f>C59+C61</f>
        <v>50.232</v>
      </c>
    </row>
    <row r="59" ht="16.5" customHeight="1" spans="1:3">
      <c r="A59" s="70">
        <v>21103</v>
      </c>
      <c r="B59" s="68" t="s">
        <v>125</v>
      </c>
      <c r="C59" s="123">
        <f t="shared" ref="C59:C64" si="3">C60</f>
        <v>2.7</v>
      </c>
    </row>
    <row r="60" ht="16.5" customHeight="1" spans="1:11">
      <c r="A60" s="71">
        <v>2110304</v>
      </c>
      <c r="B60" s="67" t="s">
        <v>126</v>
      </c>
      <c r="C60" s="123">
        <v>2.7</v>
      </c>
      <c r="D60" s="108"/>
      <c r="E60" s="108"/>
      <c r="F60" s="108"/>
      <c r="G60" s="108"/>
      <c r="H60" s="108"/>
      <c r="I60" s="108"/>
      <c r="J60" s="108"/>
      <c r="K60" s="108"/>
    </row>
    <row r="61" ht="16.5" customHeight="1" spans="1:3">
      <c r="A61" s="70">
        <v>21106</v>
      </c>
      <c r="B61" s="68" t="s">
        <v>127</v>
      </c>
      <c r="C61" s="123">
        <f t="shared" si="3"/>
        <v>47.532</v>
      </c>
    </row>
    <row r="62" ht="16.5" customHeight="1" spans="1:11">
      <c r="A62" s="71">
        <v>2110605</v>
      </c>
      <c r="B62" s="67" t="s">
        <v>128</v>
      </c>
      <c r="C62" s="123">
        <v>47.532</v>
      </c>
      <c r="D62" s="108"/>
      <c r="E62" s="108"/>
      <c r="F62" s="108"/>
      <c r="G62" s="108"/>
      <c r="H62" s="108"/>
      <c r="I62" s="108"/>
      <c r="J62" s="108"/>
      <c r="K62" s="108"/>
    </row>
    <row r="63" ht="16.5" customHeight="1" spans="1:3">
      <c r="A63" s="67">
        <v>212</v>
      </c>
      <c r="B63" s="68" t="s">
        <v>129</v>
      </c>
      <c r="C63" s="123">
        <f>C64+C66</f>
        <v>92.603268</v>
      </c>
    </row>
    <row r="64" ht="16.5" customHeight="1" spans="1:3">
      <c r="A64" s="70">
        <v>21201</v>
      </c>
      <c r="B64" s="68" t="s">
        <v>130</v>
      </c>
      <c r="C64" s="123">
        <f t="shared" si="3"/>
        <v>79.522908</v>
      </c>
    </row>
    <row r="65" ht="16.5" customHeight="1" spans="1:11">
      <c r="A65" s="71">
        <v>2120199</v>
      </c>
      <c r="B65" s="67" t="s">
        <v>131</v>
      </c>
      <c r="C65" s="123">
        <v>79.522908</v>
      </c>
      <c r="D65" s="108"/>
      <c r="E65" s="108"/>
      <c r="F65" s="108"/>
      <c r="G65" s="108"/>
      <c r="H65" s="108"/>
      <c r="I65" s="108"/>
      <c r="J65" s="108"/>
      <c r="K65" s="108"/>
    </row>
    <row r="66" ht="16.5" customHeight="1" spans="1:3">
      <c r="A66" s="70">
        <v>21205</v>
      </c>
      <c r="B66" s="68" t="s">
        <v>132</v>
      </c>
      <c r="C66" s="123">
        <f>C67</f>
        <v>13.08036</v>
      </c>
    </row>
    <row r="67" ht="16.5" customHeight="1" spans="1:11">
      <c r="A67" s="71">
        <v>2120501</v>
      </c>
      <c r="B67" s="67" t="s">
        <v>133</v>
      </c>
      <c r="C67" s="123">
        <v>13.08036</v>
      </c>
      <c r="D67" s="108"/>
      <c r="E67" s="108"/>
      <c r="F67" s="108"/>
      <c r="G67" s="108"/>
      <c r="H67" s="108"/>
      <c r="I67" s="108"/>
      <c r="J67" s="108"/>
      <c r="K67" s="108"/>
    </row>
    <row r="68" ht="16.5" customHeight="1" spans="1:3">
      <c r="A68" s="67">
        <v>213</v>
      </c>
      <c r="B68" s="68" t="s">
        <v>134</v>
      </c>
      <c r="C68" s="123">
        <f>C69+C75+C78+C82+C87</f>
        <v>1286.706561</v>
      </c>
    </row>
    <row r="69" ht="16.5" customHeight="1" spans="1:3">
      <c r="A69" s="70">
        <v>21301</v>
      </c>
      <c r="B69" s="68" t="s">
        <v>135</v>
      </c>
      <c r="C69" s="123">
        <f>SUM(C70:C74)</f>
        <v>386.808789</v>
      </c>
    </row>
    <row r="70" ht="16.5" customHeight="1" spans="1:11">
      <c r="A70" s="71">
        <v>2130104</v>
      </c>
      <c r="B70" s="67" t="s">
        <v>115</v>
      </c>
      <c r="C70" s="123">
        <v>286.303863</v>
      </c>
      <c r="D70" s="108"/>
      <c r="E70" s="108"/>
      <c r="F70" s="108"/>
      <c r="G70" s="108"/>
      <c r="H70" s="108"/>
      <c r="I70" s="108"/>
      <c r="J70" s="108"/>
      <c r="K70" s="108"/>
    </row>
    <row r="71" ht="16.5" customHeight="1" spans="1:11">
      <c r="A71" s="71">
        <v>2130108</v>
      </c>
      <c r="B71" s="67" t="s">
        <v>136</v>
      </c>
      <c r="C71" s="123">
        <v>9.325426</v>
      </c>
      <c r="D71" s="108"/>
      <c r="E71" s="108"/>
      <c r="F71" s="108"/>
      <c r="G71" s="108"/>
      <c r="H71" s="108"/>
      <c r="I71" s="108"/>
      <c r="J71" s="108"/>
      <c r="K71" s="108"/>
    </row>
    <row r="72" ht="16.5" customHeight="1" spans="1:11">
      <c r="A72" s="71">
        <v>2130119</v>
      </c>
      <c r="B72" s="67" t="s">
        <v>137</v>
      </c>
      <c r="C72" s="123">
        <v>9.6755</v>
      </c>
      <c r="D72" s="108"/>
      <c r="E72" s="108"/>
      <c r="F72" s="108"/>
      <c r="G72" s="108"/>
      <c r="H72" s="108"/>
      <c r="I72" s="108"/>
      <c r="J72" s="108"/>
      <c r="K72" s="108"/>
    </row>
    <row r="73" ht="16.5" customHeight="1" spans="1:11">
      <c r="A73" s="71">
        <v>2130122</v>
      </c>
      <c r="B73" s="67" t="s">
        <v>138</v>
      </c>
      <c r="C73" s="123">
        <v>45.4</v>
      </c>
      <c r="D73" s="108"/>
      <c r="E73" s="108"/>
      <c r="F73" s="108"/>
      <c r="G73" s="108"/>
      <c r="H73" s="108"/>
      <c r="I73" s="108"/>
      <c r="J73" s="108"/>
      <c r="K73" s="108"/>
    </row>
    <row r="74" ht="16.5" customHeight="1" spans="1:11">
      <c r="A74" s="71">
        <v>2130142</v>
      </c>
      <c r="B74" s="67" t="s">
        <v>139</v>
      </c>
      <c r="C74" s="123">
        <v>36.104</v>
      </c>
      <c r="D74" s="108"/>
      <c r="E74" s="108"/>
      <c r="F74" s="108"/>
      <c r="G74" s="108"/>
      <c r="H74" s="108"/>
      <c r="I74" s="108"/>
      <c r="J74" s="108"/>
      <c r="K74" s="108"/>
    </row>
    <row r="75" ht="16.5" customHeight="1" spans="1:3">
      <c r="A75" s="70">
        <v>21302</v>
      </c>
      <c r="B75" s="68" t="s">
        <v>140</v>
      </c>
      <c r="C75" s="123">
        <f>SUM(C76:C77)</f>
        <v>37.47</v>
      </c>
    </row>
    <row r="76" ht="16.5" customHeight="1" spans="1:11">
      <c r="A76" s="71">
        <v>2130209</v>
      </c>
      <c r="B76" s="67" t="s">
        <v>141</v>
      </c>
      <c r="C76" s="123">
        <v>15.47</v>
      </c>
      <c r="D76" s="108"/>
      <c r="E76" s="108"/>
      <c r="F76" s="108"/>
      <c r="G76" s="108"/>
      <c r="H76" s="108"/>
      <c r="I76" s="108"/>
      <c r="J76" s="108"/>
      <c r="K76" s="108"/>
    </row>
    <row r="77" ht="16.5" customHeight="1" spans="1:11">
      <c r="A77" s="71">
        <v>2130234</v>
      </c>
      <c r="B77" s="67" t="s">
        <v>142</v>
      </c>
      <c r="C77" s="123">
        <v>22</v>
      </c>
      <c r="D77" s="108"/>
      <c r="E77" s="108"/>
      <c r="F77" s="108"/>
      <c r="G77" s="108"/>
      <c r="H77" s="108"/>
      <c r="I77" s="108"/>
      <c r="J77" s="108"/>
      <c r="K77" s="108"/>
    </row>
    <row r="78" ht="16.5" customHeight="1" spans="1:3">
      <c r="A78" s="70">
        <v>21303</v>
      </c>
      <c r="B78" s="68" t="s">
        <v>143</v>
      </c>
      <c r="C78" s="123">
        <f>SUM(C79:C81)</f>
        <v>83.1328</v>
      </c>
    </row>
    <row r="79" ht="16.5" customHeight="1" spans="1:11">
      <c r="A79" s="71">
        <v>2130316</v>
      </c>
      <c r="B79" s="67" t="s">
        <v>144</v>
      </c>
      <c r="C79" s="123">
        <v>15.22</v>
      </c>
      <c r="D79" s="108"/>
      <c r="E79" s="108"/>
      <c r="F79" s="108"/>
      <c r="G79" s="108"/>
      <c r="H79" s="108"/>
      <c r="I79" s="108"/>
      <c r="J79" s="108"/>
      <c r="K79" s="108"/>
    </row>
    <row r="80" ht="16.5" customHeight="1" spans="1:11">
      <c r="A80" s="71">
        <v>2130335</v>
      </c>
      <c r="B80" s="67" t="s">
        <v>145</v>
      </c>
      <c r="C80" s="123">
        <v>23.72</v>
      </c>
      <c r="D80" s="108"/>
      <c r="E80" s="108"/>
      <c r="F80" s="108"/>
      <c r="G80" s="108"/>
      <c r="H80" s="108"/>
      <c r="I80" s="108"/>
      <c r="J80" s="108"/>
      <c r="K80" s="108"/>
    </row>
    <row r="81" ht="16.5" customHeight="1" spans="1:11">
      <c r="A81" s="71">
        <v>2130399</v>
      </c>
      <c r="B81" s="67" t="s">
        <v>146</v>
      </c>
      <c r="C81" s="123">
        <v>44.1928</v>
      </c>
      <c r="D81" s="108"/>
      <c r="E81" s="108"/>
      <c r="F81" s="108"/>
      <c r="G81" s="108"/>
      <c r="H81" s="108"/>
      <c r="I81" s="108"/>
      <c r="J81" s="108"/>
      <c r="K81" s="108"/>
    </row>
    <row r="82" ht="16.5" customHeight="1" spans="1:3">
      <c r="A82" s="70">
        <v>21305</v>
      </c>
      <c r="B82" s="68" t="s">
        <v>147</v>
      </c>
      <c r="C82" s="123">
        <f>SUM(C83:C86)</f>
        <v>216.698217</v>
      </c>
    </row>
    <row r="83" ht="16.5" customHeight="1" spans="1:11">
      <c r="A83" s="71">
        <v>2130504</v>
      </c>
      <c r="B83" s="67" t="s">
        <v>148</v>
      </c>
      <c r="C83" s="123">
        <v>30</v>
      </c>
      <c r="D83" s="108"/>
      <c r="E83" s="108"/>
      <c r="F83" s="108"/>
      <c r="G83" s="108"/>
      <c r="H83" s="108"/>
      <c r="I83" s="108"/>
      <c r="J83" s="108"/>
      <c r="K83" s="108"/>
    </row>
    <row r="84" ht="16.5" customHeight="1" spans="1:11">
      <c r="A84" s="71">
        <v>2130505</v>
      </c>
      <c r="B84" s="67" t="s">
        <v>149</v>
      </c>
      <c r="C84" s="123">
        <v>151.318217</v>
      </c>
      <c r="D84" s="108"/>
      <c r="E84" s="108"/>
      <c r="F84" s="108"/>
      <c r="G84" s="108"/>
      <c r="H84" s="108"/>
      <c r="I84" s="108"/>
      <c r="J84" s="108"/>
      <c r="K84" s="108"/>
    </row>
    <row r="85" ht="16.5" customHeight="1" spans="1:11">
      <c r="A85" s="71">
        <v>2130506</v>
      </c>
      <c r="B85" s="67" t="s">
        <v>150</v>
      </c>
      <c r="C85" s="123">
        <v>8.32</v>
      </c>
      <c r="D85" s="108"/>
      <c r="E85" s="108"/>
      <c r="F85" s="108"/>
      <c r="G85" s="108"/>
      <c r="H85" s="108"/>
      <c r="I85" s="108"/>
      <c r="J85" s="108"/>
      <c r="K85" s="108"/>
    </row>
    <row r="86" ht="16.5" customHeight="1" spans="1:11">
      <c r="A86" s="71">
        <v>2130599</v>
      </c>
      <c r="B86" s="67" t="s">
        <v>151</v>
      </c>
      <c r="C86" s="123">
        <v>27.06</v>
      </c>
      <c r="D86" s="108"/>
      <c r="E86" s="108"/>
      <c r="F86" s="108"/>
      <c r="G86" s="108"/>
      <c r="H86" s="108"/>
      <c r="I86" s="108"/>
      <c r="J86" s="108"/>
      <c r="K86" s="108"/>
    </row>
    <row r="87" ht="16.5" customHeight="1" spans="1:3">
      <c r="A87" s="70">
        <v>21307</v>
      </c>
      <c r="B87" s="68" t="s">
        <v>152</v>
      </c>
      <c r="C87" s="123">
        <f>SUM(C88:C90)</f>
        <v>562.596755</v>
      </c>
    </row>
    <row r="88" ht="16.5" customHeight="1" spans="1:11">
      <c r="A88" s="71">
        <v>2130701</v>
      </c>
      <c r="B88" s="67" t="s">
        <v>153</v>
      </c>
      <c r="C88" s="123">
        <v>29.864</v>
      </c>
      <c r="D88" s="108"/>
      <c r="E88" s="108"/>
      <c r="F88" s="108"/>
      <c r="G88" s="108"/>
      <c r="H88" s="108"/>
      <c r="I88" s="108"/>
      <c r="J88" s="108"/>
      <c r="K88" s="108"/>
    </row>
    <row r="89" ht="16.5" customHeight="1" spans="1:11">
      <c r="A89" s="71">
        <v>2130705</v>
      </c>
      <c r="B89" s="67" t="s">
        <v>154</v>
      </c>
      <c r="C89" s="123">
        <v>493.732755</v>
      </c>
      <c r="D89" s="108"/>
      <c r="E89" s="108"/>
      <c r="F89" s="108"/>
      <c r="G89" s="108"/>
      <c r="H89" s="108"/>
      <c r="I89" s="108"/>
      <c r="J89" s="108"/>
      <c r="K89" s="108"/>
    </row>
    <row r="90" ht="16.5" customHeight="1" spans="1:11">
      <c r="A90" s="71">
        <v>2130799</v>
      </c>
      <c r="B90" s="67" t="s">
        <v>155</v>
      </c>
      <c r="C90" s="123">
        <v>39</v>
      </c>
      <c r="D90" s="108"/>
      <c r="E90" s="108"/>
      <c r="F90" s="108"/>
      <c r="G90" s="108"/>
      <c r="H90" s="108"/>
      <c r="I90" s="108"/>
      <c r="J90" s="108"/>
      <c r="K90" s="108"/>
    </row>
    <row r="91" ht="16.5" customHeight="1" spans="1:3">
      <c r="A91" s="67">
        <v>214</v>
      </c>
      <c r="B91" s="68" t="s">
        <v>156</v>
      </c>
      <c r="C91" s="123">
        <f>C92+C95</f>
        <v>183.503694</v>
      </c>
    </row>
    <row r="92" ht="16.5" customHeight="1" spans="1:3">
      <c r="A92" s="70">
        <v>21401</v>
      </c>
      <c r="B92" s="68" t="s">
        <v>157</v>
      </c>
      <c r="C92" s="123">
        <f>SUM(C93:C94)</f>
        <v>143.503694</v>
      </c>
    </row>
    <row r="93" ht="16.5" customHeight="1" spans="1:11">
      <c r="A93" s="71">
        <v>2140104</v>
      </c>
      <c r="B93" s="67" t="s">
        <v>158</v>
      </c>
      <c r="C93" s="123">
        <v>124.603694</v>
      </c>
      <c r="D93" s="108"/>
      <c r="E93" s="108"/>
      <c r="F93" s="108"/>
      <c r="G93" s="108"/>
      <c r="H93" s="108"/>
      <c r="I93" s="108"/>
      <c r="J93" s="108"/>
      <c r="K93" s="108"/>
    </row>
    <row r="94" ht="16.5" customHeight="1" spans="1:11">
      <c r="A94" s="71">
        <v>2140106</v>
      </c>
      <c r="B94" s="67" t="s">
        <v>159</v>
      </c>
      <c r="C94" s="123">
        <v>18.9</v>
      </c>
      <c r="D94" s="108"/>
      <c r="E94" s="108"/>
      <c r="F94" s="108"/>
      <c r="G94" s="108"/>
      <c r="H94" s="108"/>
      <c r="I94" s="108"/>
      <c r="J94" s="108"/>
      <c r="K94" s="108"/>
    </row>
    <row r="95" ht="16.5" customHeight="1" spans="1:3">
      <c r="A95" s="70">
        <v>21406</v>
      </c>
      <c r="B95" s="68" t="s">
        <v>160</v>
      </c>
      <c r="C95" s="123">
        <f t="shared" ref="C95:C98" si="4">C96</f>
        <v>40</v>
      </c>
    </row>
    <row r="96" ht="16.5" customHeight="1" spans="1:11">
      <c r="A96" s="71">
        <v>2140601</v>
      </c>
      <c r="B96" s="67" t="s">
        <v>161</v>
      </c>
      <c r="C96" s="123">
        <v>40</v>
      </c>
      <c r="D96" s="108"/>
      <c r="E96" s="108"/>
      <c r="F96" s="108"/>
      <c r="G96" s="108"/>
      <c r="H96" s="108"/>
      <c r="I96" s="108"/>
      <c r="J96" s="108"/>
      <c r="K96" s="108"/>
    </row>
    <row r="97" ht="16.5" customHeight="1" spans="1:3">
      <c r="A97" s="67">
        <v>221</v>
      </c>
      <c r="B97" s="68" t="s">
        <v>162</v>
      </c>
      <c r="C97" s="123">
        <f t="shared" si="4"/>
        <v>91.3855</v>
      </c>
    </row>
    <row r="98" ht="16.5" customHeight="1" spans="1:3">
      <c r="A98" s="70">
        <v>22102</v>
      </c>
      <c r="B98" s="68" t="s">
        <v>163</v>
      </c>
      <c r="C98" s="123">
        <f t="shared" si="4"/>
        <v>91.3855</v>
      </c>
    </row>
    <row r="99" ht="16.5" customHeight="1" spans="1:11">
      <c r="A99" s="71">
        <v>2210201</v>
      </c>
      <c r="B99" s="67" t="s">
        <v>164</v>
      </c>
      <c r="C99" s="123">
        <v>91.3855</v>
      </c>
      <c r="D99" s="108"/>
      <c r="E99" s="108"/>
      <c r="F99" s="108"/>
      <c r="G99" s="108"/>
      <c r="H99" s="108"/>
      <c r="I99" s="108"/>
      <c r="J99" s="108"/>
      <c r="K99" s="108"/>
    </row>
    <row r="100" ht="16.5" customHeight="1" spans="1:3">
      <c r="A100" s="67">
        <v>224</v>
      </c>
      <c r="B100" s="68" t="s">
        <v>165</v>
      </c>
      <c r="C100" s="123">
        <f>C101+C104</f>
        <v>42.5013</v>
      </c>
    </row>
    <row r="101" ht="16.5" customHeight="1" spans="1:3">
      <c r="A101" s="70">
        <v>22401</v>
      </c>
      <c r="B101" s="68" t="s">
        <v>166</v>
      </c>
      <c r="C101" s="123">
        <f>SUM(C102:C103)</f>
        <v>15.8433</v>
      </c>
    </row>
    <row r="102" ht="16.5" customHeight="1" spans="1:11">
      <c r="A102" s="71">
        <v>2240106</v>
      </c>
      <c r="B102" s="67" t="s">
        <v>167</v>
      </c>
      <c r="C102" s="123">
        <v>5.8433</v>
      </c>
      <c r="D102" s="108"/>
      <c r="E102" s="108"/>
      <c r="F102" s="108"/>
      <c r="G102" s="108"/>
      <c r="H102" s="108"/>
      <c r="I102" s="108"/>
      <c r="J102" s="108"/>
      <c r="K102" s="108"/>
    </row>
    <row r="103" ht="16.5" customHeight="1" spans="1:11">
      <c r="A103" s="71">
        <v>2240199</v>
      </c>
      <c r="B103" s="67" t="s">
        <v>168</v>
      </c>
      <c r="C103" s="123">
        <v>10</v>
      </c>
      <c r="D103" s="108"/>
      <c r="E103" s="108"/>
      <c r="F103" s="108"/>
      <c r="G103" s="108"/>
      <c r="H103" s="108"/>
      <c r="I103" s="108"/>
      <c r="J103" s="108"/>
      <c r="K103" s="108"/>
    </row>
    <row r="104" ht="16.5" customHeight="1" spans="1:3">
      <c r="A104" s="70">
        <v>22407</v>
      </c>
      <c r="B104" s="68" t="s">
        <v>169</v>
      </c>
      <c r="C104" s="123">
        <f>C105</f>
        <v>26.658</v>
      </c>
    </row>
    <row r="105" ht="16.5" customHeight="1" spans="1:11">
      <c r="A105" s="71">
        <v>2240703</v>
      </c>
      <c r="B105" s="67" t="s">
        <v>170</v>
      </c>
      <c r="C105" s="123">
        <v>26.658</v>
      </c>
      <c r="D105" s="108"/>
      <c r="E105" s="108"/>
      <c r="F105" s="108"/>
      <c r="G105" s="108"/>
      <c r="H105" s="108"/>
      <c r="I105" s="108"/>
      <c r="J105" s="108"/>
      <c r="K105" s="108"/>
    </row>
    <row r="106" ht="36.75" customHeight="1" spans="1:11">
      <c r="A106" s="130" t="s">
        <v>171</v>
      </c>
      <c r="B106" s="130"/>
      <c r="C106" s="131"/>
      <c r="D106" s="108"/>
      <c r="E106" s="108"/>
      <c r="F106" s="108"/>
      <c r="G106" s="108"/>
      <c r="H106" s="108"/>
      <c r="I106" s="108"/>
      <c r="J106" s="108"/>
      <c r="K106" s="108"/>
    </row>
    <row r="108" ht="21.95" customHeight="1" spans="3:3">
      <c r="C108" s="109" t="s">
        <v>172</v>
      </c>
    </row>
  </sheetData>
  <autoFilter xmlns:etc="http://www.wps.cn/officeDocument/2017/etCustomData" ref="A6:K108" etc:filterBottomFollowUsedRange="0">
    <extLst/>
  </autoFilter>
  <mergeCells count="5">
    <mergeCell ref="A2:C2"/>
    <mergeCell ref="A3:C3"/>
    <mergeCell ref="A4:B4"/>
    <mergeCell ref="A5:B5"/>
    <mergeCell ref="A106:C10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51"/>
  <sheetViews>
    <sheetView view="pageBreakPreview" zoomScaleNormal="100" workbookViewId="0">
      <selection activeCell="C24" sqref="C24"/>
    </sheetView>
  </sheetViews>
  <sheetFormatPr defaultColWidth="9" defaultRowHeight="14.25" outlineLevelCol="5"/>
  <cols>
    <col min="1" max="1" width="44.125" style="208" customWidth="1"/>
    <col min="2" max="3" width="11.125" style="209" customWidth="1"/>
    <col min="4" max="4" width="35.125" style="210" customWidth="1"/>
    <col min="5" max="5" width="11.125" style="209" customWidth="1"/>
    <col min="6" max="6" width="11.125" style="211" customWidth="1"/>
    <col min="7" max="16384" width="9" style="212"/>
  </cols>
  <sheetData>
    <row r="1" ht="18" customHeight="1" spans="1:6">
      <c r="A1" s="26" t="s">
        <v>173</v>
      </c>
      <c r="B1" s="26"/>
      <c r="C1" s="26"/>
      <c r="D1" s="26"/>
      <c r="E1" s="213"/>
      <c r="F1" s="214"/>
    </row>
    <row r="2" ht="25" customHeight="1" spans="1:6">
      <c r="A2" s="28" t="s">
        <v>174</v>
      </c>
      <c r="B2" s="28"/>
      <c r="C2" s="28"/>
      <c r="D2" s="28"/>
      <c r="E2" s="28"/>
      <c r="F2" s="28"/>
    </row>
    <row r="3" ht="20.25" customHeight="1" spans="1:6">
      <c r="A3" s="215" t="s">
        <v>175</v>
      </c>
      <c r="B3" s="215"/>
      <c r="C3" s="215"/>
      <c r="D3" s="215"/>
      <c r="E3" s="216"/>
      <c r="F3" s="217" t="s">
        <v>2</v>
      </c>
    </row>
    <row r="4" ht="18.75" spans="1:6">
      <c r="A4" s="218" t="s">
        <v>176</v>
      </c>
      <c r="B4" s="191" t="s">
        <v>4</v>
      </c>
      <c r="C4" s="191" t="s">
        <v>5</v>
      </c>
      <c r="D4" s="218" t="s">
        <v>70</v>
      </c>
      <c r="E4" s="191" t="s">
        <v>4</v>
      </c>
      <c r="F4" s="138" t="s">
        <v>5</v>
      </c>
    </row>
    <row r="5" ht="20.1" customHeight="1" spans="1:6">
      <c r="A5" s="218" t="s">
        <v>7</v>
      </c>
      <c r="B5" s="219">
        <f>B6+B20</f>
        <v>0</v>
      </c>
      <c r="C5" s="219">
        <f>C6+C20</f>
        <v>1034.236247</v>
      </c>
      <c r="D5" s="218" t="s">
        <v>7</v>
      </c>
      <c r="E5" s="219">
        <f>E6+E20</f>
        <v>0</v>
      </c>
      <c r="F5" s="219">
        <f>F6+F20</f>
        <v>1034.236247</v>
      </c>
    </row>
    <row r="6" ht="20.1" customHeight="1" spans="1:6">
      <c r="A6" s="220" t="s">
        <v>8</v>
      </c>
      <c r="B6" s="219">
        <f>SUM(B7:B19)</f>
        <v>0</v>
      </c>
      <c r="C6" s="219">
        <f>SUM(C7:C19)</f>
        <v>0</v>
      </c>
      <c r="D6" s="220" t="s">
        <v>9</v>
      </c>
      <c r="E6" s="219">
        <f>SUM(E7:E19)</f>
        <v>0</v>
      </c>
      <c r="F6" s="219">
        <f>SUM(F7:F16)</f>
        <v>1034.236247</v>
      </c>
    </row>
    <row r="7" ht="20.1" customHeight="1" spans="1:6">
      <c r="A7" s="221" t="s">
        <v>177</v>
      </c>
      <c r="B7" s="222"/>
      <c r="C7" s="222"/>
      <c r="D7" s="221" t="s">
        <v>178</v>
      </c>
      <c r="E7" s="222"/>
      <c r="F7" s="143"/>
    </row>
    <row r="8" ht="20.1" customHeight="1" spans="1:6">
      <c r="A8" s="221" t="s">
        <v>179</v>
      </c>
      <c r="B8" s="222"/>
      <c r="C8" s="222"/>
      <c r="D8" s="221" t="s">
        <v>180</v>
      </c>
      <c r="E8" s="222"/>
      <c r="F8" s="143"/>
    </row>
    <row r="9" ht="20.1" customHeight="1" spans="1:6">
      <c r="A9" s="221" t="s">
        <v>181</v>
      </c>
      <c r="B9" s="222"/>
      <c r="C9" s="222"/>
      <c r="D9" s="221" t="s">
        <v>182</v>
      </c>
      <c r="E9" s="222"/>
      <c r="F9" s="143">
        <v>347.766341</v>
      </c>
    </row>
    <row r="10" ht="20.1" customHeight="1" spans="1:6">
      <c r="A10" s="221" t="s">
        <v>183</v>
      </c>
      <c r="B10" s="222"/>
      <c r="C10" s="222"/>
      <c r="D10" s="221" t="s">
        <v>184</v>
      </c>
      <c r="E10" s="222"/>
      <c r="F10" s="143">
        <v>672.1784</v>
      </c>
    </row>
    <row r="11" ht="20.1" customHeight="1" spans="1:6">
      <c r="A11" s="221" t="s">
        <v>185</v>
      </c>
      <c r="B11" s="223"/>
      <c r="C11" s="222"/>
      <c r="D11" s="221" t="s">
        <v>186</v>
      </c>
      <c r="E11" s="223"/>
      <c r="F11" s="143">
        <v>14.291506</v>
      </c>
    </row>
    <row r="12" ht="20.1" customHeight="1" spans="1:6">
      <c r="A12" s="221" t="s">
        <v>187</v>
      </c>
      <c r="B12" s="223"/>
      <c r="C12" s="222"/>
      <c r="D12" s="221" t="s">
        <v>188</v>
      </c>
      <c r="E12" s="223"/>
      <c r="F12" s="143"/>
    </row>
    <row r="13" ht="20.1" customHeight="1" spans="1:6">
      <c r="A13" s="221" t="s">
        <v>189</v>
      </c>
      <c r="B13" s="223"/>
      <c r="C13" s="222"/>
      <c r="D13" s="221" t="s">
        <v>190</v>
      </c>
      <c r="E13" s="223"/>
      <c r="F13" s="143"/>
    </row>
    <row r="14" ht="20.1" customHeight="1" spans="1:6">
      <c r="A14" s="221" t="s">
        <v>191</v>
      </c>
      <c r="B14" s="223"/>
      <c r="C14" s="222"/>
      <c r="D14" s="221" t="s">
        <v>192</v>
      </c>
      <c r="E14" s="223"/>
      <c r="F14" s="143"/>
    </row>
    <row r="15" ht="20.1" customHeight="1" spans="1:6">
      <c r="A15" s="221" t="s">
        <v>193</v>
      </c>
      <c r="B15" s="223"/>
      <c r="C15" s="222"/>
      <c r="D15" s="221"/>
      <c r="E15" s="223"/>
      <c r="F15" s="143"/>
    </row>
    <row r="16" ht="20.1" customHeight="1" spans="1:6">
      <c r="A16" s="221" t="s">
        <v>194</v>
      </c>
      <c r="B16" s="223"/>
      <c r="C16" s="222"/>
      <c r="D16" s="221"/>
      <c r="E16" s="223"/>
      <c r="F16" s="222"/>
    </row>
    <row r="17" ht="20.1" customHeight="1" spans="1:6">
      <c r="A17" s="221" t="s">
        <v>195</v>
      </c>
      <c r="B17" s="223"/>
      <c r="C17" s="222"/>
      <c r="D17" s="221"/>
      <c r="E17" s="223"/>
      <c r="F17" s="222"/>
    </row>
    <row r="18" ht="20.1" customHeight="1" spans="1:6">
      <c r="A18" s="221" t="s">
        <v>196</v>
      </c>
      <c r="B18" s="223"/>
      <c r="C18" s="222"/>
      <c r="D18" s="221"/>
      <c r="E18" s="223"/>
      <c r="F18" s="222"/>
    </row>
    <row r="19" ht="20.1" customHeight="1" spans="1:6">
      <c r="A19" s="221" t="s">
        <v>197</v>
      </c>
      <c r="B19" s="222"/>
      <c r="C19" s="222"/>
      <c r="D19" s="221"/>
      <c r="E19" s="222"/>
      <c r="F19" s="222"/>
    </row>
    <row r="20" ht="20.1" customHeight="1" spans="1:6">
      <c r="A20" s="224" t="s">
        <v>61</v>
      </c>
      <c r="B20" s="219">
        <f>B21+B22</f>
        <v>0</v>
      </c>
      <c r="C20" s="219">
        <f>C21+C22</f>
        <v>1034.236247</v>
      </c>
      <c r="D20" s="224" t="s">
        <v>62</v>
      </c>
      <c r="E20" s="219">
        <f>E21+E22</f>
        <v>0</v>
      </c>
      <c r="F20" s="219">
        <f>F21+F22</f>
        <v>0</v>
      </c>
    </row>
    <row r="21" ht="20.1" customHeight="1" spans="1:6">
      <c r="A21" s="221" t="s">
        <v>63</v>
      </c>
      <c r="B21" s="143">
        <v>0</v>
      </c>
      <c r="C21" s="143">
        <v>1034.236247</v>
      </c>
      <c r="D21" s="221" t="s">
        <v>198</v>
      </c>
      <c r="E21" s="143">
        <v>0</v>
      </c>
      <c r="F21" s="143">
        <v>0</v>
      </c>
    </row>
    <row r="22" ht="20.1" customHeight="1" spans="1:6">
      <c r="A22" s="221" t="s">
        <v>65</v>
      </c>
      <c r="B22" s="225"/>
      <c r="C22" s="225"/>
      <c r="D22" s="221" t="s">
        <v>66</v>
      </c>
      <c r="E22" s="225"/>
      <c r="F22" s="225"/>
    </row>
    <row r="23" ht="37.5" customHeight="1" spans="1:6">
      <c r="A23" s="226" t="s">
        <v>199</v>
      </c>
      <c r="B23" s="226"/>
      <c r="C23" s="226"/>
      <c r="D23" s="226"/>
      <c r="E23" s="226"/>
      <c r="F23" s="226"/>
    </row>
    <row r="24" ht="20.1" customHeight="1"/>
    <row r="25" ht="20.1" customHeight="1"/>
    <row r="26" ht="20.1" customHeight="1"/>
    <row r="27" spans="1:4">
      <c r="A27" s="212"/>
      <c r="D27" s="227"/>
    </row>
    <row r="28" spans="1:4">
      <c r="A28" s="212"/>
      <c r="D28" s="227"/>
    </row>
    <row r="29" spans="1:4">
      <c r="A29" s="212"/>
      <c r="D29" s="227"/>
    </row>
    <row r="30" spans="1:4">
      <c r="A30" s="212"/>
      <c r="D30" s="227"/>
    </row>
    <row r="31" spans="1:4">
      <c r="A31" s="212"/>
      <c r="D31" s="227"/>
    </row>
    <row r="32" spans="1:4">
      <c r="A32" s="212"/>
      <c r="D32" s="227"/>
    </row>
    <row r="33" spans="1:4">
      <c r="A33" s="212"/>
      <c r="D33" s="227"/>
    </row>
    <row r="34" spans="1:4">
      <c r="A34" s="212"/>
      <c r="D34" s="227"/>
    </row>
    <row r="35" spans="1:4">
      <c r="A35" s="212"/>
      <c r="D35" s="227"/>
    </row>
    <row r="36" spans="1:4">
      <c r="A36" s="212"/>
      <c r="D36" s="227"/>
    </row>
    <row r="37" spans="1:4">
      <c r="A37" s="212"/>
      <c r="D37" s="227"/>
    </row>
    <row r="38" spans="1:4">
      <c r="A38" s="212"/>
      <c r="D38" s="227"/>
    </row>
    <row r="39" spans="1:4">
      <c r="A39" s="212"/>
      <c r="D39" s="227"/>
    </row>
    <row r="40" spans="1:4">
      <c r="A40" s="212"/>
      <c r="D40" s="227"/>
    </row>
    <row r="41" spans="1:4">
      <c r="A41" s="212"/>
      <c r="D41" s="227"/>
    </row>
    <row r="42" spans="1:4">
      <c r="A42" s="212"/>
      <c r="D42" s="227"/>
    </row>
    <row r="43" ht="20.1" customHeight="1" spans="1:1">
      <c r="A43" s="212"/>
    </row>
    <row r="44" ht="20.1" customHeight="1" spans="1:1">
      <c r="A44" s="212"/>
    </row>
    <row r="45" s="208" customFormat="1" ht="20.1" customHeight="1" spans="2:6">
      <c r="B45" s="209"/>
      <c r="C45" s="209"/>
      <c r="D45" s="210"/>
      <c r="E45" s="209"/>
      <c r="F45" s="211"/>
    </row>
    <row r="46" s="208" customFormat="1" ht="20.1" customHeight="1" spans="2:6">
      <c r="B46" s="209"/>
      <c r="C46" s="209"/>
      <c r="D46" s="210"/>
      <c r="E46" s="209"/>
      <c r="F46" s="211"/>
    </row>
    <row r="47" s="208" customFormat="1" ht="20.1" customHeight="1" spans="2:6">
      <c r="B47" s="209"/>
      <c r="C47" s="209"/>
      <c r="D47" s="210"/>
      <c r="E47" s="209"/>
      <c r="F47" s="211"/>
    </row>
    <row r="48" s="208" customFormat="1" ht="20.1" customHeight="1" spans="2:6">
      <c r="B48" s="209"/>
      <c r="C48" s="209"/>
      <c r="D48" s="210"/>
      <c r="E48" s="209"/>
      <c r="F48" s="211"/>
    </row>
    <row r="49" s="208" customFormat="1" ht="20.1" customHeight="1" spans="2:6">
      <c r="B49" s="209"/>
      <c r="C49" s="209"/>
      <c r="D49" s="210"/>
      <c r="E49" s="209"/>
      <c r="F49" s="211"/>
    </row>
    <row r="50" s="208" customFormat="1" ht="20.1" customHeight="1" spans="2:6">
      <c r="B50" s="209"/>
      <c r="C50" s="209"/>
      <c r="D50" s="210"/>
      <c r="E50" s="209"/>
      <c r="F50" s="211"/>
    </row>
    <row r="51" s="208" customFormat="1" ht="20.1" customHeight="1" spans="2:6">
      <c r="B51" s="209"/>
      <c r="C51" s="209"/>
      <c r="D51" s="210"/>
      <c r="E51" s="209"/>
      <c r="F51" s="211"/>
    </row>
  </sheetData>
  <mergeCells count="4">
    <mergeCell ref="A1:D1"/>
    <mergeCell ref="A2:F2"/>
    <mergeCell ref="A3:D3"/>
    <mergeCell ref="A23:F23"/>
  </mergeCells>
  <printOptions horizontalCentered="1"/>
  <pageMargins left="0.433070866141732" right="0.433070866141732" top="0.748031496062992" bottom="0.748031496062992" header="0.31496062992126" footer="0.31496062992126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17"/>
  <sheetViews>
    <sheetView view="pageBreakPreview" zoomScaleNormal="100" workbookViewId="0">
      <selection activeCell="F14" sqref="F14"/>
    </sheetView>
  </sheetViews>
  <sheetFormatPr defaultColWidth="9" defaultRowHeight="14.25" outlineLevelCol="2"/>
  <cols>
    <col min="1" max="1" width="17.375" style="54" customWidth="1"/>
    <col min="2" max="2" width="56.5" style="55" customWidth="1"/>
    <col min="3" max="3" width="13.25" style="56" customWidth="1"/>
    <col min="4" max="16384" width="9" style="54"/>
  </cols>
  <sheetData>
    <row r="1" ht="18" customHeight="1" spans="1:3">
      <c r="A1" s="57" t="s">
        <v>200</v>
      </c>
      <c r="B1" s="57"/>
      <c r="C1" s="58"/>
    </row>
    <row r="2" ht="22.5" spans="1:3">
      <c r="A2" s="59" t="s">
        <v>201</v>
      </c>
      <c r="B2" s="59"/>
      <c r="C2" s="60"/>
    </row>
    <row r="3" ht="20.25" customHeight="1" spans="2:3">
      <c r="B3" s="61"/>
      <c r="C3" s="62" t="s">
        <v>2</v>
      </c>
    </row>
    <row r="4" ht="20.1" customHeight="1" spans="1:3">
      <c r="A4" s="63" t="s">
        <v>70</v>
      </c>
      <c r="B4" s="63"/>
      <c r="C4" s="64" t="s">
        <v>5</v>
      </c>
    </row>
    <row r="5" s="52" customFormat="1" ht="20.1" customHeight="1" spans="1:3">
      <c r="A5" s="65" t="s">
        <v>9</v>
      </c>
      <c r="B5" s="65"/>
      <c r="C5" s="121">
        <f>C6+C10+C15</f>
        <v>1034.236247</v>
      </c>
    </row>
    <row r="6" s="52" customFormat="1" ht="16.5" customHeight="1" spans="1:3">
      <c r="A6" s="67">
        <v>212</v>
      </c>
      <c r="B6" s="68" t="s">
        <v>202</v>
      </c>
      <c r="C6" s="69">
        <f>C7</f>
        <v>347.766341</v>
      </c>
    </row>
    <row r="7" s="52" customFormat="1" ht="16.5" customHeight="1" spans="1:3">
      <c r="A7" s="70">
        <v>21208</v>
      </c>
      <c r="B7" s="68" t="s">
        <v>203</v>
      </c>
      <c r="C7" s="69">
        <f>SUM(C8:C9)</f>
        <v>347.766341</v>
      </c>
    </row>
    <row r="8" ht="16.5" customHeight="1" spans="1:3">
      <c r="A8" s="71">
        <v>2120804</v>
      </c>
      <c r="B8" s="67" t="s">
        <v>204</v>
      </c>
      <c r="C8" s="72">
        <v>35</v>
      </c>
    </row>
    <row r="9" ht="16.5" customHeight="1" spans="1:3">
      <c r="A9" s="71">
        <v>2120899</v>
      </c>
      <c r="B9" s="67" t="s">
        <v>205</v>
      </c>
      <c r="C9" s="72">
        <v>312.766341</v>
      </c>
    </row>
    <row r="10" ht="16.5" customHeight="1" spans="1:3">
      <c r="A10" s="67">
        <v>213</v>
      </c>
      <c r="B10" s="68" t="s">
        <v>206</v>
      </c>
      <c r="C10" s="73">
        <f>C11+C13</f>
        <v>672.1784</v>
      </c>
    </row>
    <row r="11" ht="16.5" customHeight="1" spans="1:3">
      <c r="A11" s="70">
        <v>21367</v>
      </c>
      <c r="B11" s="68" t="s">
        <v>207</v>
      </c>
      <c r="C11" s="73">
        <f>C12</f>
        <v>116.5263</v>
      </c>
    </row>
    <row r="12" ht="16.5" customHeight="1" spans="1:3">
      <c r="A12" s="71">
        <v>2136701</v>
      </c>
      <c r="B12" s="67" t="s">
        <v>208</v>
      </c>
      <c r="C12" s="72">
        <v>116.5263</v>
      </c>
    </row>
    <row r="13" ht="16.5" customHeight="1" spans="1:3">
      <c r="A13" s="70">
        <v>21369</v>
      </c>
      <c r="B13" s="68" t="s">
        <v>209</v>
      </c>
      <c r="C13" s="73">
        <f>C14</f>
        <v>555.6521</v>
      </c>
    </row>
    <row r="14" ht="16.5" customHeight="1" spans="1:3">
      <c r="A14" s="71">
        <v>2136902</v>
      </c>
      <c r="B14" s="67" t="s">
        <v>210</v>
      </c>
      <c r="C14" s="72">
        <v>555.6521</v>
      </c>
    </row>
    <row r="15" ht="16.5" customHeight="1" spans="1:3">
      <c r="A15" s="67">
        <v>229</v>
      </c>
      <c r="B15" s="68" t="s">
        <v>211</v>
      </c>
      <c r="C15" s="73">
        <f>C16</f>
        <v>14.291506</v>
      </c>
    </row>
    <row r="16" ht="16.5" customHeight="1" spans="1:3">
      <c r="A16" s="70">
        <v>22960</v>
      </c>
      <c r="B16" s="68" t="s">
        <v>212</v>
      </c>
      <c r="C16" s="73">
        <f>C17</f>
        <v>14.291506</v>
      </c>
    </row>
    <row r="17" ht="16.5" customHeight="1" spans="1:3">
      <c r="A17" s="71">
        <v>2296002</v>
      </c>
      <c r="B17" s="67" t="s">
        <v>213</v>
      </c>
      <c r="C17" s="72">
        <v>14.291506</v>
      </c>
    </row>
  </sheetData>
  <mergeCells count="4">
    <mergeCell ref="A1:C1"/>
    <mergeCell ref="A2:C2"/>
    <mergeCell ref="A4:B4"/>
    <mergeCell ref="A5:B5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18"/>
  <sheetViews>
    <sheetView view="pageBreakPreview" zoomScaleNormal="100" workbookViewId="0">
      <selection activeCell="D16" sqref="D16"/>
    </sheetView>
  </sheetViews>
  <sheetFormatPr defaultColWidth="12.75" defaultRowHeight="13.5" outlineLevelCol="5"/>
  <cols>
    <col min="1" max="1" width="24.875" style="183" customWidth="1"/>
    <col min="2" max="3" width="9.625" style="184" customWidth="1"/>
    <col min="4" max="4" width="28.5" style="185" customWidth="1"/>
    <col min="5" max="5" width="10.125" style="186" customWidth="1"/>
    <col min="6" max="6" width="10.375" style="186" customWidth="1"/>
    <col min="7" max="241" width="9" style="183" customWidth="1"/>
    <col min="242" max="242" width="29.625" style="183" customWidth="1"/>
    <col min="243" max="243" width="12.75" style="183"/>
    <col min="244" max="244" width="29.75" style="183" customWidth="1"/>
    <col min="245" max="245" width="17" style="183" customWidth="1"/>
    <col min="246" max="246" width="37" style="183" customWidth="1"/>
    <col min="247" max="247" width="17.375" style="183" customWidth="1"/>
    <col min="248" max="497" width="9" style="183" customWidth="1"/>
    <col min="498" max="498" width="29.625" style="183" customWidth="1"/>
    <col min="499" max="499" width="12.75" style="183"/>
    <col min="500" max="500" width="29.75" style="183" customWidth="1"/>
    <col min="501" max="501" width="17" style="183" customWidth="1"/>
    <col min="502" max="502" width="37" style="183" customWidth="1"/>
    <col min="503" max="503" width="17.375" style="183" customWidth="1"/>
    <col min="504" max="753" width="9" style="183" customWidth="1"/>
    <col min="754" max="754" width="29.625" style="183" customWidth="1"/>
    <col min="755" max="755" width="12.75" style="183"/>
    <col min="756" max="756" width="29.75" style="183" customWidth="1"/>
    <col min="757" max="757" width="17" style="183" customWidth="1"/>
    <col min="758" max="758" width="37" style="183" customWidth="1"/>
    <col min="759" max="759" width="17.375" style="183" customWidth="1"/>
    <col min="760" max="1009" width="9" style="183" customWidth="1"/>
    <col min="1010" max="1010" width="29.625" style="183" customWidth="1"/>
    <col min="1011" max="1011" width="12.75" style="183"/>
    <col min="1012" max="1012" width="29.75" style="183" customWidth="1"/>
    <col min="1013" max="1013" width="17" style="183" customWidth="1"/>
    <col min="1014" max="1014" width="37" style="183" customWidth="1"/>
    <col min="1015" max="1015" width="17.375" style="183" customWidth="1"/>
    <col min="1016" max="1265" width="9" style="183" customWidth="1"/>
    <col min="1266" max="1266" width="29.625" style="183" customWidth="1"/>
    <col min="1267" max="1267" width="12.75" style="183"/>
    <col min="1268" max="1268" width="29.75" style="183" customWidth="1"/>
    <col min="1269" max="1269" width="17" style="183" customWidth="1"/>
    <col min="1270" max="1270" width="37" style="183" customWidth="1"/>
    <col min="1271" max="1271" width="17.375" style="183" customWidth="1"/>
    <col min="1272" max="1521" width="9" style="183" customWidth="1"/>
    <col min="1522" max="1522" width="29.625" style="183" customWidth="1"/>
    <col min="1523" max="1523" width="12.75" style="183"/>
    <col min="1524" max="1524" width="29.75" style="183" customWidth="1"/>
    <col min="1525" max="1525" width="17" style="183" customWidth="1"/>
    <col min="1526" max="1526" width="37" style="183" customWidth="1"/>
    <col min="1527" max="1527" width="17.375" style="183" customWidth="1"/>
    <col min="1528" max="1777" width="9" style="183" customWidth="1"/>
    <col min="1778" max="1778" width="29.625" style="183" customWidth="1"/>
    <col min="1779" max="1779" width="12.75" style="183"/>
    <col min="1780" max="1780" width="29.75" style="183" customWidth="1"/>
    <col min="1781" max="1781" width="17" style="183" customWidth="1"/>
    <col min="1782" max="1782" width="37" style="183" customWidth="1"/>
    <col min="1783" max="1783" width="17.375" style="183" customWidth="1"/>
    <col min="1784" max="2033" width="9" style="183" customWidth="1"/>
    <col min="2034" max="2034" width="29.625" style="183" customWidth="1"/>
    <col min="2035" max="2035" width="12.75" style="183"/>
    <col min="2036" max="2036" width="29.75" style="183" customWidth="1"/>
    <col min="2037" max="2037" width="17" style="183" customWidth="1"/>
    <col min="2038" max="2038" width="37" style="183" customWidth="1"/>
    <col min="2039" max="2039" width="17.375" style="183" customWidth="1"/>
    <col min="2040" max="2289" width="9" style="183" customWidth="1"/>
    <col min="2290" max="2290" width="29.625" style="183" customWidth="1"/>
    <col min="2291" max="2291" width="12.75" style="183"/>
    <col min="2292" max="2292" width="29.75" style="183" customWidth="1"/>
    <col min="2293" max="2293" width="17" style="183" customWidth="1"/>
    <col min="2294" max="2294" width="37" style="183" customWidth="1"/>
    <col min="2295" max="2295" width="17.375" style="183" customWidth="1"/>
    <col min="2296" max="2545" width="9" style="183" customWidth="1"/>
    <col min="2546" max="2546" width="29.625" style="183" customWidth="1"/>
    <col min="2547" max="2547" width="12.75" style="183"/>
    <col min="2548" max="2548" width="29.75" style="183" customWidth="1"/>
    <col min="2549" max="2549" width="17" style="183" customWidth="1"/>
    <col min="2550" max="2550" width="37" style="183" customWidth="1"/>
    <col min="2551" max="2551" width="17.375" style="183" customWidth="1"/>
    <col min="2552" max="2801" width="9" style="183" customWidth="1"/>
    <col min="2802" max="2802" width="29.625" style="183" customWidth="1"/>
    <col min="2803" max="2803" width="12.75" style="183"/>
    <col min="2804" max="2804" width="29.75" style="183" customWidth="1"/>
    <col min="2805" max="2805" width="17" style="183" customWidth="1"/>
    <col min="2806" max="2806" width="37" style="183" customWidth="1"/>
    <col min="2807" max="2807" width="17.375" style="183" customWidth="1"/>
    <col min="2808" max="3057" width="9" style="183" customWidth="1"/>
    <col min="3058" max="3058" width="29.625" style="183" customWidth="1"/>
    <col min="3059" max="3059" width="12.75" style="183"/>
    <col min="3060" max="3060" width="29.75" style="183" customWidth="1"/>
    <col min="3061" max="3061" width="17" style="183" customWidth="1"/>
    <col min="3062" max="3062" width="37" style="183" customWidth="1"/>
    <col min="3063" max="3063" width="17.375" style="183" customWidth="1"/>
    <col min="3064" max="3313" width="9" style="183" customWidth="1"/>
    <col min="3314" max="3314" width="29.625" style="183" customWidth="1"/>
    <col min="3315" max="3315" width="12.75" style="183"/>
    <col min="3316" max="3316" width="29.75" style="183" customWidth="1"/>
    <col min="3317" max="3317" width="17" style="183" customWidth="1"/>
    <col min="3318" max="3318" width="37" style="183" customWidth="1"/>
    <col min="3319" max="3319" width="17.375" style="183" customWidth="1"/>
    <col min="3320" max="3569" width="9" style="183" customWidth="1"/>
    <col min="3570" max="3570" width="29.625" style="183" customWidth="1"/>
    <col min="3571" max="3571" width="12.75" style="183"/>
    <col min="3572" max="3572" width="29.75" style="183" customWidth="1"/>
    <col min="3573" max="3573" width="17" style="183" customWidth="1"/>
    <col min="3574" max="3574" width="37" style="183" customWidth="1"/>
    <col min="3575" max="3575" width="17.375" style="183" customWidth="1"/>
    <col min="3576" max="3825" width="9" style="183" customWidth="1"/>
    <col min="3826" max="3826" width="29.625" style="183" customWidth="1"/>
    <col min="3827" max="3827" width="12.75" style="183"/>
    <col min="3828" max="3828" width="29.75" style="183" customWidth="1"/>
    <col min="3829" max="3829" width="17" style="183" customWidth="1"/>
    <col min="3830" max="3830" width="37" style="183" customWidth="1"/>
    <col min="3831" max="3831" width="17.375" style="183" customWidth="1"/>
    <col min="3832" max="4081" width="9" style="183" customWidth="1"/>
    <col min="4082" max="4082" width="29.625" style="183" customWidth="1"/>
    <col min="4083" max="4083" width="12.75" style="183"/>
    <col min="4084" max="4084" width="29.75" style="183" customWidth="1"/>
    <col min="4085" max="4085" width="17" style="183" customWidth="1"/>
    <col min="4086" max="4086" width="37" style="183" customWidth="1"/>
    <col min="4087" max="4087" width="17.375" style="183" customWidth="1"/>
    <col min="4088" max="4337" width="9" style="183" customWidth="1"/>
    <col min="4338" max="4338" width="29.625" style="183" customWidth="1"/>
    <col min="4339" max="4339" width="12.75" style="183"/>
    <col min="4340" max="4340" width="29.75" style="183" customWidth="1"/>
    <col min="4341" max="4341" width="17" style="183" customWidth="1"/>
    <col min="4342" max="4342" width="37" style="183" customWidth="1"/>
    <col min="4343" max="4343" width="17.375" style="183" customWidth="1"/>
    <col min="4344" max="4593" width="9" style="183" customWidth="1"/>
    <col min="4594" max="4594" width="29.625" style="183" customWidth="1"/>
    <col min="4595" max="4595" width="12.75" style="183"/>
    <col min="4596" max="4596" width="29.75" style="183" customWidth="1"/>
    <col min="4597" max="4597" width="17" style="183" customWidth="1"/>
    <col min="4598" max="4598" width="37" style="183" customWidth="1"/>
    <col min="4599" max="4599" width="17.375" style="183" customWidth="1"/>
    <col min="4600" max="4849" width="9" style="183" customWidth="1"/>
    <col min="4850" max="4850" width="29.625" style="183" customWidth="1"/>
    <col min="4851" max="4851" width="12.75" style="183"/>
    <col min="4852" max="4852" width="29.75" style="183" customWidth="1"/>
    <col min="4853" max="4853" width="17" style="183" customWidth="1"/>
    <col min="4854" max="4854" width="37" style="183" customWidth="1"/>
    <col min="4855" max="4855" width="17.375" style="183" customWidth="1"/>
    <col min="4856" max="5105" width="9" style="183" customWidth="1"/>
    <col min="5106" max="5106" width="29.625" style="183" customWidth="1"/>
    <col min="5107" max="5107" width="12.75" style="183"/>
    <col min="5108" max="5108" width="29.75" style="183" customWidth="1"/>
    <col min="5109" max="5109" width="17" style="183" customWidth="1"/>
    <col min="5110" max="5110" width="37" style="183" customWidth="1"/>
    <col min="5111" max="5111" width="17.375" style="183" customWidth="1"/>
    <col min="5112" max="5361" width="9" style="183" customWidth="1"/>
    <col min="5362" max="5362" width="29.625" style="183" customWidth="1"/>
    <col min="5363" max="5363" width="12.75" style="183"/>
    <col min="5364" max="5364" width="29.75" style="183" customWidth="1"/>
    <col min="5365" max="5365" width="17" style="183" customWidth="1"/>
    <col min="5366" max="5366" width="37" style="183" customWidth="1"/>
    <col min="5367" max="5367" width="17.375" style="183" customWidth="1"/>
    <col min="5368" max="5617" width="9" style="183" customWidth="1"/>
    <col min="5618" max="5618" width="29.625" style="183" customWidth="1"/>
    <col min="5619" max="5619" width="12.75" style="183"/>
    <col min="5620" max="5620" width="29.75" style="183" customWidth="1"/>
    <col min="5621" max="5621" width="17" style="183" customWidth="1"/>
    <col min="5622" max="5622" width="37" style="183" customWidth="1"/>
    <col min="5623" max="5623" width="17.375" style="183" customWidth="1"/>
    <col min="5624" max="5873" width="9" style="183" customWidth="1"/>
    <col min="5874" max="5874" width="29.625" style="183" customWidth="1"/>
    <col min="5875" max="5875" width="12.75" style="183"/>
    <col min="5876" max="5876" width="29.75" style="183" customWidth="1"/>
    <col min="5877" max="5877" width="17" style="183" customWidth="1"/>
    <col min="5878" max="5878" width="37" style="183" customWidth="1"/>
    <col min="5879" max="5879" width="17.375" style="183" customWidth="1"/>
    <col min="5880" max="6129" width="9" style="183" customWidth="1"/>
    <col min="6130" max="6130" width="29.625" style="183" customWidth="1"/>
    <col min="6131" max="6131" width="12.75" style="183"/>
    <col min="6132" max="6132" width="29.75" style="183" customWidth="1"/>
    <col min="6133" max="6133" width="17" style="183" customWidth="1"/>
    <col min="6134" max="6134" width="37" style="183" customWidth="1"/>
    <col min="6135" max="6135" width="17.375" style="183" customWidth="1"/>
    <col min="6136" max="6385" width="9" style="183" customWidth="1"/>
    <col min="6386" max="6386" width="29.625" style="183" customWidth="1"/>
    <col min="6387" max="6387" width="12.75" style="183"/>
    <col min="6388" max="6388" width="29.75" style="183" customWidth="1"/>
    <col min="6389" max="6389" width="17" style="183" customWidth="1"/>
    <col min="6390" max="6390" width="37" style="183" customWidth="1"/>
    <col min="6391" max="6391" width="17.375" style="183" customWidth="1"/>
    <col min="6392" max="6641" width="9" style="183" customWidth="1"/>
    <col min="6642" max="6642" width="29.625" style="183" customWidth="1"/>
    <col min="6643" max="6643" width="12.75" style="183"/>
    <col min="6644" max="6644" width="29.75" style="183" customWidth="1"/>
    <col min="6645" max="6645" width="17" style="183" customWidth="1"/>
    <col min="6646" max="6646" width="37" style="183" customWidth="1"/>
    <col min="6647" max="6647" width="17.375" style="183" customWidth="1"/>
    <col min="6648" max="6897" width="9" style="183" customWidth="1"/>
    <col min="6898" max="6898" width="29.625" style="183" customWidth="1"/>
    <col min="6899" max="6899" width="12.75" style="183"/>
    <col min="6900" max="6900" width="29.75" style="183" customWidth="1"/>
    <col min="6901" max="6901" width="17" style="183" customWidth="1"/>
    <col min="6902" max="6902" width="37" style="183" customWidth="1"/>
    <col min="6903" max="6903" width="17.375" style="183" customWidth="1"/>
    <col min="6904" max="7153" width="9" style="183" customWidth="1"/>
    <col min="7154" max="7154" width="29.625" style="183" customWidth="1"/>
    <col min="7155" max="7155" width="12.75" style="183"/>
    <col min="7156" max="7156" width="29.75" style="183" customWidth="1"/>
    <col min="7157" max="7157" width="17" style="183" customWidth="1"/>
    <col min="7158" max="7158" width="37" style="183" customWidth="1"/>
    <col min="7159" max="7159" width="17.375" style="183" customWidth="1"/>
    <col min="7160" max="7409" width="9" style="183" customWidth="1"/>
    <col min="7410" max="7410" width="29.625" style="183" customWidth="1"/>
    <col min="7411" max="7411" width="12.75" style="183"/>
    <col min="7412" max="7412" width="29.75" style="183" customWidth="1"/>
    <col min="7413" max="7413" width="17" style="183" customWidth="1"/>
    <col min="7414" max="7414" width="37" style="183" customWidth="1"/>
    <col min="7415" max="7415" width="17.375" style="183" customWidth="1"/>
    <col min="7416" max="7665" width="9" style="183" customWidth="1"/>
    <col min="7666" max="7666" width="29.625" style="183" customWidth="1"/>
    <col min="7667" max="7667" width="12.75" style="183"/>
    <col min="7668" max="7668" width="29.75" style="183" customWidth="1"/>
    <col min="7669" max="7669" width="17" style="183" customWidth="1"/>
    <col min="7670" max="7670" width="37" style="183" customWidth="1"/>
    <col min="7671" max="7671" width="17.375" style="183" customWidth="1"/>
    <col min="7672" max="7921" width="9" style="183" customWidth="1"/>
    <col min="7922" max="7922" width="29.625" style="183" customWidth="1"/>
    <col min="7923" max="7923" width="12.75" style="183"/>
    <col min="7924" max="7924" width="29.75" style="183" customWidth="1"/>
    <col min="7925" max="7925" width="17" style="183" customWidth="1"/>
    <col min="7926" max="7926" width="37" style="183" customWidth="1"/>
    <col min="7927" max="7927" width="17.375" style="183" customWidth="1"/>
    <col min="7928" max="8177" width="9" style="183" customWidth="1"/>
    <col min="8178" max="8178" width="29.625" style="183" customWidth="1"/>
    <col min="8179" max="8179" width="12.75" style="183"/>
    <col min="8180" max="8180" width="29.75" style="183" customWidth="1"/>
    <col min="8181" max="8181" width="17" style="183" customWidth="1"/>
    <col min="8182" max="8182" width="37" style="183" customWidth="1"/>
    <col min="8183" max="8183" width="17.375" style="183" customWidth="1"/>
    <col min="8184" max="8433" width="9" style="183" customWidth="1"/>
    <col min="8434" max="8434" width="29.625" style="183" customWidth="1"/>
    <col min="8435" max="8435" width="12.75" style="183"/>
    <col min="8436" max="8436" width="29.75" style="183" customWidth="1"/>
    <col min="8437" max="8437" width="17" style="183" customWidth="1"/>
    <col min="8438" max="8438" width="37" style="183" customWidth="1"/>
    <col min="8439" max="8439" width="17.375" style="183" customWidth="1"/>
    <col min="8440" max="8689" width="9" style="183" customWidth="1"/>
    <col min="8690" max="8690" width="29.625" style="183" customWidth="1"/>
    <col min="8691" max="8691" width="12.75" style="183"/>
    <col min="8692" max="8692" width="29.75" style="183" customWidth="1"/>
    <col min="8693" max="8693" width="17" style="183" customWidth="1"/>
    <col min="8694" max="8694" width="37" style="183" customWidth="1"/>
    <col min="8695" max="8695" width="17.375" style="183" customWidth="1"/>
    <col min="8696" max="8945" width="9" style="183" customWidth="1"/>
    <col min="8946" max="8946" width="29.625" style="183" customWidth="1"/>
    <col min="8947" max="8947" width="12.75" style="183"/>
    <col min="8948" max="8948" width="29.75" style="183" customWidth="1"/>
    <col min="8949" max="8949" width="17" style="183" customWidth="1"/>
    <col min="8950" max="8950" width="37" style="183" customWidth="1"/>
    <col min="8951" max="8951" width="17.375" style="183" customWidth="1"/>
    <col min="8952" max="9201" width="9" style="183" customWidth="1"/>
    <col min="9202" max="9202" width="29.625" style="183" customWidth="1"/>
    <col min="9203" max="9203" width="12.75" style="183"/>
    <col min="9204" max="9204" width="29.75" style="183" customWidth="1"/>
    <col min="9205" max="9205" width="17" style="183" customWidth="1"/>
    <col min="9206" max="9206" width="37" style="183" customWidth="1"/>
    <col min="9207" max="9207" width="17.375" style="183" customWidth="1"/>
    <col min="9208" max="9457" width="9" style="183" customWidth="1"/>
    <col min="9458" max="9458" width="29.625" style="183" customWidth="1"/>
    <col min="9459" max="9459" width="12.75" style="183"/>
    <col min="9460" max="9460" width="29.75" style="183" customWidth="1"/>
    <col min="9461" max="9461" width="17" style="183" customWidth="1"/>
    <col min="9462" max="9462" width="37" style="183" customWidth="1"/>
    <col min="9463" max="9463" width="17.375" style="183" customWidth="1"/>
    <col min="9464" max="9713" width="9" style="183" customWidth="1"/>
    <col min="9714" max="9714" width="29.625" style="183" customWidth="1"/>
    <col min="9715" max="9715" width="12.75" style="183"/>
    <col min="9716" max="9716" width="29.75" style="183" customWidth="1"/>
    <col min="9717" max="9717" width="17" style="183" customWidth="1"/>
    <col min="9718" max="9718" width="37" style="183" customWidth="1"/>
    <col min="9719" max="9719" width="17.375" style="183" customWidth="1"/>
    <col min="9720" max="9969" width="9" style="183" customWidth="1"/>
    <col min="9970" max="9970" width="29.625" style="183" customWidth="1"/>
    <col min="9971" max="9971" width="12.75" style="183"/>
    <col min="9972" max="9972" width="29.75" style="183" customWidth="1"/>
    <col min="9973" max="9973" width="17" style="183" customWidth="1"/>
    <col min="9974" max="9974" width="37" style="183" customWidth="1"/>
    <col min="9975" max="9975" width="17.375" style="183" customWidth="1"/>
    <col min="9976" max="10225" width="9" style="183" customWidth="1"/>
    <col min="10226" max="10226" width="29.625" style="183" customWidth="1"/>
    <col min="10227" max="10227" width="12.75" style="183"/>
    <col min="10228" max="10228" width="29.75" style="183" customWidth="1"/>
    <col min="10229" max="10229" width="17" style="183" customWidth="1"/>
    <col min="10230" max="10230" width="37" style="183" customWidth="1"/>
    <col min="10231" max="10231" width="17.375" style="183" customWidth="1"/>
    <col min="10232" max="10481" width="9" style="183" customWidth="1"/>
    <col min="10482" max="10482" width="29.625" style="183" customWidth="1"/>
    <col min="10483" max="10483" width="12.75" style="183"/>
    <col min="10484" max="10484" width="29.75" style="183" customWidth="1"/>
    <col min="10485" max="10485" width="17" style="183" customWidth="1"/>
    <col min="10486" max="10486" width="37" style="183" customWidth="1"/>
    <col min="10487" max="10487" width="17.375" style="183" customWidth="1"/>
    <col min="10488" max="10737" width="9" style="183" customWidth="1"/>
    <col min="10738" max="10738" width="29.625" style="183" customWidth="1"/>
    <col min="10739" max="10739" width="12.75" style="183"/>
    <col min="10740" max="10740" width="29.75" style="183" customWidth="1"/>
    <col min="10741" max="10741" width="17" style="183" customWidth="1"/>
    <col min="10742" max="10742" width="37" style="183" customWidth="1"/>
    <col min="10743" max="10743" width="17.375" style="183" customWidth="1"/>
    <col min="10744" max="10993" width="9" style="183" customWidth="1"/>
    <col min="10994" max="10994" width="29.625" style="183" customWidth="1"/>
    <col min="10995" max="10995" width="12.75" style="183"/>
    <col min="10996" max="10996" width="29.75" style="183" customWidth="1"/>
    <col min="10997" max="10997" width="17" style="183" customWidth="1"/>
    <col min="10998" max="10998" width="37" style="183" customWidth="1"/>
    <col min="10999" max="10999" width="17.375" style="183" customWidth="1"/>
    <col min="11000" max="11249" width="9" style="183" customWidth="1"/>
    <col min="11250" max="11250" width="29.625" style="183" customWidth="1"/>
    <col min="11251" max="11251" width="12.75" style="183"/>
    <col min="11252" max="11252" width="29.75" style="183" customWidth="1"/>
    <col min="11253" max="11253" width="17" style="183" customWidth="1"/>
    <col min="11254" max="11254" width="37" style="183" customWidth="1"/>
    <col min="11255" max="11255" width="17.375" style="183" customWidth="1"/>
    <col min="11256" max="11505" width="9" style="183" customWidth="1"/>
    <col min="11506" max="11506" width="29.625" style="183" customWidth="1"/>
    <col min="11507" max="11507" width="12.75" style="183"/>
    <col min="11508" max="11508" width="29.75" style="183" customWidth="1"/>
    <col min="11509" max="11509" width="17" style="183" customWidth="1"/>
    <col min="11510" max="11510" width="37" style="183" customWidth="1"/>
    <col min="11511" max="11511" width="17.375" style="183" customWidth="1"/>
    <col min="11512" max="11761" width="9" style="183" customWidth="1"/>
    <col min="11762" max="11762" width="29.625" style="183" customWidth="1"/>
    <col min="11763" max="11763" width="12.75" style="183"/>
    <col min="11764" max="11764" width="29.75" style="183" customWidth="1"/>
    <col min="11765" max="11765" width="17" style="183" customWidth="1"/>
    <col min="11766" max="11766" width="37" style="183" customWidth="1"/>
    <col min="11767" max="11767" width="17.375" style="183" customWidth="1"/>
    <col min="11768" max="12017" width="9" style="183" customWidth="1"/>
    <col min="12018" max="12018" width="29.625" style="183" customWidth="1"/>
    <col min="12019" max="12019" width="12.75" style="183"/>
    <col min="12020" max="12020" width="29.75" style="183" customWidth="1"/>
    <col min="12021" max="12021" width="17" style="183" customWidth="1"/>
    <col min="12022" max="12022" width="37" style="183" customWidth="1"/>
    <col min="12023" max="12023" width="17.375" style="183" customWidth="1"/>
    <col min="12024" max="12273" width="9" style="183" customWidth="1"/>
    <col min="12274" max="12274" width="29.625" style="183" customWidth="1"/>
    <col min="12275" max="12275" width="12.75" style="183"/>
    <col min="12276" max="12276" width="29.75" style="183" customWidth="1"/>
    <col min="12277" max="12277" width="17" style="183" customWidth="1"/>
    <col min="12278" max="12278" width="37" style="183" customWidth="1"/>
    <col min="12279" max="12279" width="17.375" style="183" customWidth="1"/>
    <col min="12280" max="12529" width="9" style="183" customWidth="1"/>
    <col min="12530" max="12530" width="29.625" style="183" customWidth="1"/>
    <col min="12531" max="12531" width="12.75" style="183"/>
    <col min="12532" max="12532" width="29.75" style="183" customWidth="1"/>
    <col min="12533" max="12533" width="17" style="183" customWidth="1"/>
    <col min="12534" max="12534" width="37" style="183" customWidth="1"/>
    <col min="12535" max="12535" width="17.375" style="183" customWidth="1"/>
    <col min="12536" max="12785" width="9" style="183" customWidth="1"/>
    <col min="12786" max="12786" width="29.625" style="183" customWidth="1"/>
    <col min="12787" max="12787" width="12.75" style="183"/>
    <col min="12788" max="12788" width="29.75" style="183" customWidth="1"/>
    <col min="12789" max="12789" width="17" style="183" customWidth="1"/>
    <col min="12790" max="12790" width="37" style="183" customWidth="1"/>
    <col min="12791" max="12791" width="17.375" style="183" customWidth="1"/>
    <col min="12792" max="13041" width="9" style="183" customWidth="1"/>
    <col min="13042" max="13042" width="29.625" style="183" customWidth="1"/>
    <col min="13043" max="13043" width="12.75" style="183"/>
    <col min="13044" max="13044" width="29.75" style="183" customWidth="1"/>
    <col min="13045" max="13045" width="17" style="183" customWidth="1"/>
    <col min="13046" max="13046" width="37" style="183" customWidth="1"/>
    <col min="13047" max="13047" width="17.375" style="183" customWidth="1"/>
    <col min="13048" max="13297" width="9" style="183" customWidth="1"/>
    <col min="13298" max="13298" width="29.625" style="183" customWidth="1"/>
    <col min="13299" max="13299" width="12.75" style="183"/>
    <col min="13300" max="13300" width="29.75" style="183" customWidth="1"/>
    <col min="13301" max="13301" width="17" style="183" customWidth="1"/>
    <col min="13302" max="13302" width="37" style="183" customWidth="1"/>
    <col min="13303" max="13303" width="17.375" style="183" customWidth="1"/>
    <col min="13304" max="13553" width="9" style="183" customWidth="1"/>
    <col min="13554" max="13554" width="29.625" style="183" customWidth="1"/>
    <col min="13555" max="13555" width="12.75" style="183"/>
    <col min="13556" max="13556" width="29.75" style="183" customWidth="1"/>
    <col min="13557" max="13557" width="17" style="183" customWidth="1"/>
    <col min="13558" max="13558" width="37" style="183" customWidth="1"/>
    <col min="13559" max="13559" width="17.375" style="183" customWidth="1"/>
    <col min="13560" max="13809" width="9" style="183" customWidth="1"/>
    <col min="13810" max="13810" width="29.625" style="183" customWidth="1"/>
    <col min="13811" max="13811" width="12.75" style="183"/>
    <col min="13812" max="13812" width="29.75" style="183" customWidth="1"/>
    <col min="13813" max="13813" width="17" style="183" customWidth="1"/>
    <col min="13814" max="13814" width="37" style="183" customWidth="1"/>
    <col min="13815" max="13815" width="17.375" style="183" customWidth="1"/>
    <col min="13816" max="14065" width="9" style="183" customWidth="1"/>
    <col min="14066" max="14066" width="29.625" style="183" customWidth="1"/>
    <col min="14067" max="14067" width="12.75" style="183"/>
    <col min="14068" max="14068" width="29.75" style="183" customWidth="1"/>
    <col min="14069" max="14069" width="17" style="183" customWidth="1"/>
    <col min="14070" max="14070" width="37" style="183" customWidth="1"/>
    <col min="14071" max="14071" width="17.375" style="183" customWidth="1"/>
    <col min="14072" max="14321" width="9" style="183" customWidth="1"/>
    <col min="14322" max="14322" width="29.625" style="183" customWidth="1"/>
    <col min="14323" max="14323" width="12.75" style="183"/>
    <col min="14324" max="14324" width="29.75" style="183" customWidth="1"/>
    <col min="14325" max="14325" width="17" style="183" customWidth="1"/>
    <col min="14326" max="14326" width="37" style="183" customWidth="1"/>
    <col min="14327" max="14327" width="17.375" style="183" customWidth="1"/>
    <col min="14328" max="14577" width="9" style="183" customWidth="1"/>
    <col min="14578" max="14578" width="29.625" style="183" customWidth="1"/>
    <col min="14579" max="14579" width="12.75" style="183"/>
    <col min="14580" max="14580" width="29.75" style="183" customWidth="1"/>
    <col min="14581" max="14581" width="17" style="183" customWidth="1"/>
    <col min="14582" max="14582" width="37" style="183" customWidth="1"/>
    <col min="14583" max="14583" width="17.375" style="183" customWidth="1"/>
    <col min="14584" max="14833" width="9" style="183" customWidth="1"/>
    <col min="14834" max="14834" width="29.625" style="183" customWidth="1"/>
    <col min="14835" max="14835" width="12.75" style="183"/>
    <col min="14836" max="14836" width="29.75" style="183" customWidth="1"/>
    <col min="14837" max="14837" width="17" style="183" customWidth="1"/>
    <col min="14838" max="14838" width="37" style="183" customWidth="1"/>
    <col min="14839" max="14839" width="17.375" style="183" customWidth="1"/>
    <col min="14840" max="15089" width="9" style="183" customWidth="1"/>
    <col min="15090" max="15090" width="29.625" style="183" customWidth="1"/>
    <col min="15091" max="15091" width="12.75" style="183"/>
    <col min="15092" max="15092" width="29.75" style="183" customWidth="1"/>
    <col min="15093" max="15093" width="17" style="183" customWidth="1"/>
    <col min="15094" max="15094" width="37" style="183" customWidth="1"/>
    <col min="15095" max="15095" width="17.375" style="183" customWidth="1"/>
    <col min="15096" max="15345" width="9" style="183" customWidth="1"/>
    <col min="15346" max="15346" width="29.625" style="183" customWidth="1"/>
    <col min="15347" max="15347" width="12.75" style="183"/>
    <col min="15348" max="15348" width="29.75" style="183" customWidth="1"/>
    <col min="15349" max="15349" width="17" style="183" customWidth="1"/>
    <col min="15350" max="15350" width="37" style="183" customWidth="1"/>
    <col min="15351" max="15351" width="17.375" style="183" customWidth="1"/>
    <col min="15352" max="15601" width="9" style="183" customWidth="1"/>
    <col min="15602" max="15602" width="29.625" style="183" customWidth="1"/>
    <col min="15603" max="15603" width="12.75" style="183"/>
    <col min="15604" max="15604" width="29.75" style="183" customWidth="1"/>
    <col min="15605" max="15605" width="17" style="183" customWidth="1"/>
    <col min="15606" max="15606" width="37" style="183" customWidth="1"/>
    <col min="15607" max="15607" width="17.375" style="183" customWidth="1"/>
    <col min="15608" max="15857" width="9" style="183" customWidth="1"/>
    <col min="15858" max="15858" width="29.625" style="183" customWidth="1"/>
    <col min="15859" max="15859" width="12.75" style="183"/>
    <col min="15860" max="15860" width="29.75" style="183" customWidth="1"/>
    <col min="15861" max="15861" width="17" style="183" customWidth="1"/>
    <col min="15862" max="15862" width="37" style="183" customWidth="1"/>
    <col min="15863" max="15863" width="17.375" style="183" customWidth="1"/>
    <col min="15864" max="16113" width="9" style="183" customWidth="1"/>
    <col min="16114" max="16114" width="29.625" style="183" customWidth="1"/>
    <col min="16115" max="16115" width="12.75" style="183"/>
    <col min="16116" max="16116" width="29.75" style="183" customWidth="1"/>
    <col min="16117" max="16117" width="17" style="183" customWidth="1"/>
    <col min="16118" max="16118" width="37" style="183" customWidth="1"/>
    <col min="16119" max="16119" width="17.375" style="183" customWidth="1"/>
    <col min="16120" max="16380" width="9" style="183" customWidth="1"/>
    <col min="16381" max="16381" width="9" style="183"/>
    <col min="16382" max="16384" width="12.75" style="183"/>
  </cols>
  <sheetData>
    <row r="1" ht="18.75" spans="1:6">
      <c r="A1" s="26" t="s">
        <v>214</v>
      </c>
      <c r="B1" s="26"/>
      <c r="C1" s="26"/>
      <c r="D1" s="26"/>
      <c r="E1" s="26"/>
      <c r="F1" s="26"/>
    </row>
    <row r="2" ht="22.5" spans="1:6">
      <c r="A2" s="28" t="s">
        <v>215</v>
      </c>
      <c r="B2" s="28"/>
      <c r="C2" s="28"/>
      <c r="D2" s="28"/>
      <c r="E2" s="28"/>
      <c r="F2" s="28"/>
    </row>
    <row r="3" ht="22.5" spans="1:6">
      <c r="A3" s="187"/>
      <c r="B3" s="188"/>
      <c r="C3" s="188"/>
      <c r="D3" s="187"/>
      <c r="F3" s="189" t="s">
        <v>2</v>
      </c>
    </row>
    <row r="4" s="182" customFormat="1" ht="18.75" spans="1:6">
      <c r="A4" s="190" t="s">
        <v>3</v>
      </c>
      <c r="B4" s="191" t="s">
        <v>4</v>
      </c>
      <c r="C4" s="191" t="s">
        <v>5</v>
      </c>
      <c r="D4" s="33" t="s">
        <v>216</v>
      </c>
      <c r="E4" s="192" t="s">
        <v>4</v>
      </c>
      <c r="F4" s="192" t="s">
        <v>5</v>
      </c>
    </row>
    <row r="5" s="182" customFormat="1" ht="20.1" customHeight="1" spans="1:6">
      <c r="A5" s="190" t="s">
        <v>7</v>
      </c>
      <c r="B5" s="193">
        <f>B6</f>
        <v>0</v>
      </c>
      <c r="C5" s="193">
        <v>0</v>
      </c>
      <c r="D5" s="33" t="s">
        <v>7</v>
      </c>
      <c r="E5" s="193">
        <f>B5</f>
        <v>0</v>
      </c>
      <c r="F5" s="193">
        <f>F6+F14</f>
        <v>0</v>
      </c>
    </row>
    <row r="6" s="182" customFormat="1" ht="20.1" customHeight="1" spans="1:6">
      <c r="A6" s="37" t="s">
        <v>8</v>
      </c>
      <c r="B6" s="193">
        <v>0</v>
      </c>
      <c r="C6" s="193">
        <v>0</v>
      </c>
      <c r="D6" s="194" t="s">
        <v>9</v>
      </c>
      <c r="E6" s="193">
        <f>E7+E10</f>
        <v>0</v>
      </c>
      <c r="F6" s="193">
        <f>F7+F10</f>
        <v>0</v>
      </c>
    </row>
    <row r="7" s="182" customFormat="1" ht="20.1" customHeight="1" spans="1:6">
      <c r="A7" s="195" t="s">
        <v>217</v>
      </c>
      <c r="B7" s="40"/>
      <c r="C7" s="40"/>
      <c r="D7" s="195" t="s">
        <v>218</v>
      </c>
      <c r="E7" s="196"/>
      <c r="F7" s="196"/>
    </row>
    <row r="8" s="182" customFormat="1" ht="20.1" customHeight="1" spans="1:6">
      <c r="A8" s="195" t="s">
        <v>219</v>
      </c>
      <c r="B8" s="40"/>
      <c r="C8" s="197"/>
      <c r="D8" s="198" t="s">
        <v>220</v>
      </c>
      <c r="E8" s="199"/>
      <c r="F8" s="199"/>
    </row>
    <row r="9" s="182" customFormat="1" ht="20.1" customHeight="1" spans="1:6">
      <c r="A9" s="195" t="s">
        <v>221</v>
      </c>
      <c r="B9" s="197"/>
      <c r="C9" s="197"/>
      <c r="D9" s="195" t="s">
        <v>222</v>
      </c>
      <c r="E9" s="196"/>
      <c r="F9" s="196"/>
    </row>
    <row r="10" s="182" customFormat="1" ht="20.1" customHeight="1" spans="1:6">
      <c r="A10" s="195" t="s">
        <v>223</v>
      </c>
      <c r="B10" s="200"/>
      <c r="C10" s="200"/>
      <c r="D10" s="195" t="s">
        <v>224</v>
      </c>
      <c r="E10" s="196"/>
      <c r="F10" s="196"/>
    </row>
    <row r="11" s="182" customFormat="1" ht="20.1" customHeight="1" spans="1:6">
      <c r="A11" s="195"/>
      <c r="B11" s="201"/>
      <c r="C11" s="201"/>
      <c r="D11" s="195" t="s">
        <v>225</v>
      </c>
      <c r="E11" s="199"/>
      <c r="F11" s="199"/>
    </row>
    <row r="12" s="182" customFormat="1" ht="20.1" customHeight="1" spans="1:6">
      <c r="A12" s="202"/>
      <c r="B12" s="201"/>
      <c r="C12" s="201"/>
      <c r="D12" s="203"/>
      <c r="E12" s="196"/>
      <c r="F12" s="196"/>
    </row>
    <row r="13" s="182" customFormat="1" ht="20.1" customHeight="1" spans="1:6">
      <c r="A13" s="202"/>
      <c r="B13" s="201"/>
      <c r="C13" s="201"/>
      <c r="D13" s="203"/>
      <c r="E13" s="199"/>
      <c r="F13" s="199"/>
    </row>
    <row r="14" s="182" customFormat="1" ht="20.1" customHeight="1" spans="1:6">
      <c r="A14" s="37" t="s">
        <v>61</v>
      </c>
      <c r="B14" s="193">
        <v>0</v>
      </c>
      <c r="C14" s="193">
        <v>0</v>
      </c>
      <c r="D14" s="37" t="s">
        <v>62</v>
      </c>
      <c r="E14" s="193">
        <v>0</v>
      </c>
      <c r="F14" s="193">
        <v>0</v>
      </c>
    </row>
    <row r="15" s="182" customFormat="1" ht="20.1" customHeight="1" spans="1:6">
      <c r="A15" s="204" t="s">
        <v>226</v>
      </c>
      <c r="B15" s="197"/>
      <c r="C15" s="197"/>
      <c r="D15" s="204" t="s">
        <v>227</v>
      </c>
      <c r="E15" s="196"/>
      <c r="F15" s="196"/>
    </row>
    <row r="16" s="182" customFormat="1" ht="20.1" customHeight="1" spans="1:6">
      <c r="A16" s="204" t="s">
        <v>65</v>
      </c>
      <c r="B16" s="197"/>
      <c r="C16" s="197"/>
      <c r="D16" s="204" t="s">
        <v>228</v>
      </c>
      <c r="E16" s="196"/>
      <c r="F16" s="196"/>
    </row>
    <row r="17" s="182" customFormat="1" ht="20.1" customHeight="1" spans="1:6">
      <c r="A17" s="205"/>
      <c r="B17" s="206"/>
      <c r="C17" s="206"/>
      <c r="D17" s="204" t="s">
        <v>229</v>
      </c>
      <c r="E17" s="196"/>
      <c r="F17" s="196"/>
    </row>
    <row r="18" ht="54" customHeight="1" spans="1:6">
      <c r="A18" s="207" t="s">
        <v>230</v>
      </c>
      <c r="B18" s="207"/>
      <c r="C18" s="207"/>
      <c r="D18" s="207"/>
      <c r="E18" s="207"/>
      <c r="F18" s="207"/>
    </row>
  </sheetData>
  <mergeCells count="3">
    <mergeCell ref="A1:D1"/>
    <mergeCell ref="A2:F2"/>
    <mergeCell ref="A18:F18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8"/>
  <sheetViews>
    <sheetView view="pageBreakPreview" zoomScaleNormal="100" workbookViewId="0">
      <selection activeCell="A3" sqref="A3:B3"/>
    </sheetView>
  </sheetViews>
  <sheetFormatPr defaultColWidth="9" defaultRowHeight="13.5" outlineLevelCol="7"/>
  <cols>
    <col min="1" max="1" width="34.125" customWidth="1"/>
    <col min="2" max="2" width="12.625" customWidth="1"/>
    <col min="3" max="3" width="13.125" customWidth="1"/>
    <col min="4" max="4" width="15.75" customWidth="1"/>
    <col min="5" max="5" width="33.875" customWidth="1"/>
    <col min="6" max="6" width="13.125" customWidth="1"/>
    <col min="7" max="7" width="12.625" customWidth="1"/>
    <col min="8" max="8" width="15.75" customWidth="1"/>
  </cols>
  <sheetData>
    <row r="1" ht="18.75" spans="1:7">
      <c r="A1" s="156" t="s">
        <v>231</v>
      </c>
      <c r="B1" s="156"/>
      <c r="C1" s="156"/>
      <c r="D1" s="156"/>
      <c r="E1" s="156"/>
      <c r="F1" s="156"/>
      <c r="G1" s="156"/>
    </row>
    <row r="2" ht="22.5" spans="1:8">
      <c r="A2" s="157" t="s">
        <v>232</v>
      </c>
      <c r="B2" s="157"/>
      <c r="C2" s="157"/>
      <c r="D2" s="157"/>
      <c r="E2" s="157"/>
      <c r="F2" s="157"/>
      <c r="G2" s="157"/>
      <c r="H2" s="157"/>
    </row>
    <row r="3" ht="18.75" spans="1:8">
      <c r="A3" s="158"/>
      <c r="B3" s="159"/>
      <c r="C3" s="159"/>
      <c r="D3" s="159"/>
      <c r="E3" s="7"/>
      <c r="H3" s="160" t="s">
        <v>2</v>
      </c>
    </row>
    <row r="4" ht="37.5" spans="1:8">
      <c r="A4" s="161" t="s">
        <v>3</v>
      </c>
      <c r="B4" s="161" t="s">
        <v>5</v>
      </c>
      <c r="C4" s="161" t="s">
        <v>233</v>
      </c>
      <c r="D4" s="162" t="s">
        <v>234</v>
      </c>
      <c r="E4" s="161" t="s">
        <v>216</v>
      </c>
      <c r="F4" s="161" t="s">
        <v>5</v>
      </c>
      <c r="G4" s="161" t="s">
        <v>233</v>
      </c>
      <c r="H4" s="162" t="s">
        <v>234</v>
      </c>
    </row>
    <row r="5" ht="20.1" customHeight="1" spans="1:8">
      <c r="A5" s="163" t="s">
        <v>7</v>
      </c>
      <c r="B5" s="164">
        <f>+B6+B16</f>
        <v>0</v>
      </c>
      <c r="C5" s="164">
        <v>0</v>
      </c>
      <c r="D5" s="165">
        <v>0</v>
      </c>
      <c r="E5" s="163" t="s">
        <v>7</v>
      </c>
      <c r="F5" s="164">
        <v>0</v>
      </c>
      <c r="G5" s="164">
        <v>0</v>
      </c>
      <c r="H5" s="165">
        <v>0</v>
      </c>
    </row>
    <row r="6" ht="20.1" customHeight="1" spans="1:8">
      <c r="A6" s="166" t="s">
        <v>8</v>
      </c>
      <c r="B6" s="167"/>
      <c r="C6" s="167"/>
      <c r="D6" s="168"/>
      <c r="E6" s="166" t="s">
        <v>9</v>
      </c>
      <c r="F6" s="169"/>
      <c r="G6" s="167"/>
      <c r="H6" s="168"/>
    </row>
    <row r="7" ht="20.1" customHeight="1" spans="1:8">
      <c r="A7" s="170" t="s">
        <v>235</v>
      </c>
      <c r="B7" s="171"/>
      <c r="C7" s="172"/>
      <c r="D7" s="168"/>
      <c r="E7" s="170" t="s">
        <v>236</v>
      </c>
      <c r="F7" s="171"/>
      <c r="G7" s="172"/>
      <c r="H7" s="168"/>
    </row>
    <row r="8" ht="20.1" customHeight="1" spans="1:8">
      <c r="A8" s="173" t="s">
        <v>237</v>
      </c>
      <c r="B8" s="171"/>
      <c r="C8" s="172"/>
      <c r="D8" s="168"/>
      <c r="E8" s="173" t="s">
        <v>237</v>
      </c>
      <c r="F8" s="171"/>
      <c r="G8" s="172"/>
      <c r="H8" s="168"/>
    </row>
    <row r="9" ht="20.1" customHeight="1" spans="1:8">
      <c r="A9" s="173" t="s">
        <v>238</v>
      </c>
      <c r="B9" s="171"/>
      <c r="C9" s="172"/>
      <c r="D9" s="168"/>
      <c r="E9" s="173" t="s">
        <v>238</v>
      </c>
      <c r="F9" s="171"/>
      <c r="G9" s="172"/>
      <c r="H9" s="168"/>
    </row>
    <row r="10" ht="20.1" customHeight="1" spans="1:8">
      <c r="A10" s="173" t="s">
        <v>239</v>
      </c>
      <c r="B10" s="171"/>
      <c r="C10" s="172"/>
      <c r="D10" s="168"/>
      <c r="E10" s="173" t="s">
        <v>239</v>
      </c>
      <c r="F10" s="171"/>
      <c r="G10" s="172"/>
      <c r="H10" s="168"/>
    </row>
    <row r="11" ht="20.1" customHeight="1" spans="1:8">
      <c r="A11" s="170" t="s">
        <v>240</v>
      </c>
      <c r="B11" s="171"/>
      <c r="C11" s="172"/>
      <c r="D11" s="168"/>
      <c r="E11" s="170" t="s">
        <v>241</v>
      </c>
      <c r="F11" s="171"/>
      <c r="G11" s="172"/>
      <c r="H11" s="168"/>
    </row>
    <row r="12" ht="20.1" customHeight="1" spans="1:8">
      <c r="A12" s="16" t="s">
        <v>242</v>
      </c>
      <c r="B12" s="171"/>
      <c r="C12" s="172"/>
      <c r="D12" s="168"/>
      <c r="E12" s="16" t="s">
        <v>242</v>
      </c>
      <c r="F12" s="171"/>
      <c r="G12" s="172"/>
      <c r="H12" s="168"/>
    </row>
    <row r="13" ht="20.1" customHeight="1" spans="1:8">
      <c r="A13" s="173" t="s">
        <v>243</v>
      </c>
      <c r="B13" s="171"/>
      <c r="C13" s="172"/>
      <c r="D13" s="168"/>
      <c r="E13" s="173" t="s">
        <v>243</v>
      </c>
      <c r="F13" s="171"/>
      <c r="G13" s="172"/>
      <c r="H13" s="168"/>
    </row>
    <row r="14" ht="20.1" customHeight="1" spans="1:8">
      <c r="A14" s="170" t="s">
        <v>244</v>
      </c>
      <c r="B14" s="171"/>
      <c r="C14" s="172"/>
      <c r="D14" s="168"/>
      <c r="E14" s="170" t="s">
        <v>245</v>
      </c>
      <c r="F14" s="171"/>
      <c r="G14" s="172"/>
      <c r="H14" s="168"/>
    </row>
    <row r="15" ht="20.1" customHeight="1" spans="1:8">
      <c r="A15" s="170" t="s">
        <v>246</v>
      </c>
      <c r="B15" s="171"/>
      <c r="C15" s="172"/>
      <c r="D15" s="168"/>
      <c r="E15" s="170" t="s">
        <v>247</v>
      </c>
      <c r="F15" s="171"/>
      <c r="G15" s="172"/>
      <c r="H15" s="168"/>
    </row>
    <row r="16" ht="20.1" customHeight="1" spans="1:8">
      <c r="A16" s="174" t="s">
        <v>248</v>
      </c>
      <c r="B16" s="169"/>
      <c r="C16" s="175"/>
      <c r="D16" s="175"/>
      <c r="E16" s="176" t="s">
        <v>249</v>
      </c>
      <c r="F16" s="169"/>
      <c r="G16" s="177"/>
      <c r="H16" s="168"/>
    </row>
    <row r="17" ht="20.1" customHeight="1" spans="1:8">
      <c r="A17" s="178"/>
      <c r="B17" s="178"/>
      <c r="C17" s="167"/>
      <c r="D17" s="168" t="s">
        <v>175</v>
      </c>
      <c r="E17" s="176" t="s">
        <v>250</v>
      </c>
      <c r="F17" s="169"/>
      <c r="G17" s="167"/>
      <c r="H17" s="168"/>
    </row>
    <row r="18" ht="21" customHeight="1" spans="1:8">
      <c r="A18" s="104" t="s">
        <v>251</v>
      </c>
      <c r="B18" s="104"/>
      <c r="C18" s="104"/>
      <c r="D18" s="104"/>
      <c r="E18" s="104"/>
      <c r="F18" s="179"/>
      <c r="G18" s="179"/>
      <c r="H18" s="180"/>
    </row>
    <row r="19" ht="14.25" spans="1:4">
      <c r="A19" s="2"/>
      <c r="D19" s="181"/>
    </row>
    <row r="20" ht="14.25" spans="1:1">
      <c r="A20" s="2"/>
    </row>
    <row r="21" ht="14.25" spans="1:1">
      <c r="A21" s="2"/>
    </row>
    <row r="22" ht="14.25" spans="1:1">
      <c r="A22" s="2"/>
    </row>
    <row r="23" ht="14.25" spans="1:1">
      <c r="A23" s="2"/>
    </row>
    <row r="24" ht="14.25" spans="1:1">
      <c r="A24" s="2"/>
    </row>
    <row r="25" ht="14.25" spans="1:1">
      <c r="A25" s="2"/>
    </row>
    <row r="26" ht="14.25" spans="1:1">
      <c r="A26" s="2"/>
    </row>
    <row r="27" ht="14.25" spans="1:1">
      <c r="A27" s="2"/>
    </row>
    <row r="28" ht="14.25" spans="1:1">
      <c r="A28" s="2"/>
    </row>
  </sheetData>
  <mergeCells count="4">
    <mergeCell ref="A1:E1"/>
    <mergeCell ref="A2:H2"/>
    <mergeCell ref="A3:B3"/>
    <mergeCell ref="A18:E18"/>
  </mergeCells>
  <pageMargins left="0.7" right="0.7" top="0.75" bottom="0.75" header="0.3" footer="0.3"/>
  <pageSetup paperSize="9" scale="8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43"/>
  <sheetViews>
    <sheetView view="pageBreakPreview" zoomScaleNormal="100" topLeftCell="A16" workbookViewId="0">
      <selection activeCell="A7" sqref="$A7:$XFD7"/>
    </sheetView>
  </sheetViews>
  <sheetFormatPr defaultColWidth="9" defaultRowHeight="13.5" outlineLevelCol="3"/>
  <cols>
    <col min="1" max="1" width="31" style="132" customWidth="1"/>
    <col min="2" max="2" width="12.5" style="133" customWidth="1"/>
    <col min="3" max="3" width="31.5" style="132" customWidth="1"/>
    <col min="4" max="4" width="12" style="133" customWidth="1"/>
    <col min="5" max="16384" width="9" style="132"/>
  </cols>
  <sheetData>
    <row r="1" ht="18" customHeight="1" spans="1:4">
      <c r="A1" s="3" t="s">
        <v>252</v>
      </c>
      <c r="B1" s="3"/>
      <c r="C1" s="3"/>
      <c r="D1" s="3"/>
    </row>
    <row r="2" ht="22.5" spans="1:4">
      <c r="A2" s="5" t="s">
        <v>253</v>
      </c>
      <c r="B2" s="5"/>
      <c r="C2" s="5"/>
      <c r="D2" s="5"/>
    </row>
    <row r="3" ht="22.5" spans="1:4">
      <c r="A3" s="134"/>
      <c r="B3" s="135"/>
      <c r="C3" s="134"/>
      <c r="D3" s="136" t="s">
        <v>2</v>
      </c>
    </row>
    <row r="4" ht="18.75" spans="1:4">
      <c r="A4" s="137" t="s">
        <v>3</v>
      </c>
      <c r="B4" s="138" t="s">
        <v>4</v>
      </c>
      <c r="C4" s="137" t="s">
        <v>6</v>
      </c>
      <c r="D4" s="138" t="s">
        <v>4</v>
      </c>
    </row>
    <row r="5" ht="18.75" spans="1:4">
      <c r="A5" s="137" t="s">
        <v>7</v>
      </c>
      <c r="B5" s="139">
        <f>B6+B33</f>
        <v>2150.008068</v>
      </c>
      <c r="C5" s="137" t="s">
        <v>7</v>
      </c>
      <c r="D5" s="139">
        <f>D6+D33</f>
        <v>2150.008068</v>
      </c>
    </row>
    <row r="6" ht="21.95" customHeight="1" spans="1:4">
      <c r="A6" s="140" t="s">
        <v>8</v>
      </c>
      <c r="B6" s="139">
        <f>B7+B24</f>
        <v>0</v>
      </c>
      <c r="C6" s="140" t="s">
        <v>9</v>
      </c>
      <c r="D6" s="139">
        <f>SUM(D7:D31)</f>
        <v>2150.008068</v>
      </c>
    </row>
    <row r="7" ht="21.95" customHeight="1" spans="1:4">
      <c r="A7" s="141" t="s">
        <v>10</v>
      </c>
      <c r="B7" s="142"/>
      <c r="C7" s="102" t="s">
        <v>11</v>
      </c>
      <c r="D7" s="143">
        <v>741.661217</v>
      </c>
    </row>
    <row r="8" ht="21.95" customHeight="1" spans="1:4">
      <c r="A8" s="141" t="s">
        <v>12</v>
      </c>
      <c r="B8" s="142"/>
      <c r="C8" s="102" t="s">
        <v>13</v>
      </c>
      <c r="D8" s="143"/>
    </row>
    <row r="9" ht="21.95" customHeight="1" spans="1:4">
      <c r="A9" s="141" t="s">
        <v>14</v>
      </c>
      <c r="B9" s="142"/>
      <c r="C9" s="102" t="s">
        <v>15</v>
      </c>
      <c r="D9" s="143"/>
    </row>
    <row r="10" ht="21.95" customHeight="1" spans="1:4">
      <c r="A10" s="141" t="s">
        <v>16</v>
      </c>
      <c r="B10" s="142"/>
      <c r="C10" s="102" t="s">
        <v>17</v>
      </c>
      <c r="D10" s="143"/>
    </row>
    <row r="11" ht="21.95" customHeight="1" spans="1:4">
      <c r="A11" s="141" t="s">
        <v>18</v>
      </c>
      <c r="B11" s="142"/>
      <c r="C11" s="102" t="s">
        <v>19</v>
      </c>
      <c r="D11" s="143"/>
    </row>
    <row r="12" ht="21.95" customHeight="1" spans="1:4">
      <c r="A12" s="141" t="s">
        <v>20</v>
      </c>
      <c r="B12" s="144"/>
      <c r="C12" s="102" t="s">
        <v>21</v>
      </c>
      <c r="D12" s="143"/>
    </row>
    <row r="13" ht="21.95" customHeight="1" spans="1:4">
      <c r="A13" s="141" t="s">
        <v>22</v>
      </c>
      <c r="B13" s="144"/>
      <c r="C13" s="102" t="s">
        <v>23</v>
      </c>
      <c r="D13" s="143">
        <v>24.482424</v>
      </c>
    </row>
    <row r="14" ht="21.95" customHeight="1" spans="1:4">
      <c r="A14" s="141" t="s">
        <v>24</v>
      </c>
      <c r="B14" s="144"/>
      <c r="C14" s="102" t="s">
        <v>25</v>
      </c>
      <c r="D14" s="143">
        <v>317.802804</v>
      </c>
    </row>
    <row r="15" ht="21.95" customHeight="1" spans="1:4">
      <c r="A15" s="141" t="s">
        <v>26</v>
      </c>
      <c r="B15" s="144"/>
      <c r="C15" s="102" t="s">
        <v>27</v>
      </c>
      <c r="D15" s="143">
        <v>100.418459</v>
      </c>
    </row>
    <row r="16" ht="21.95" customHeight="1" spans="1:4">
      <c r="A16" s="141" t="s">
        <v>28</v>
      </c>
      <c r="B16" s="144"/>
      <c r="C16" s="102" t="s">
        <v>29</v>
      </c>
      <c r="D16" s="143"/>
    </row>
    <row r="17" ht="21.95" customHeight="1" spans="1:4">
      <c r="A17" s="141" t="s">
        <v>30</v>
      </c>
      <c r="B17" s="144"/>
      <c r="C17" s="102" t="s">
        <v>31</v>
      </c>
      <c r="D17" s="143">
        <v>80.963514</v>
      </c>
    </row>
    <row r="18" ht="21.95" customHeight="1" spans="1:4">
      <c r="A18" s="141" t="s">
        <v>32</v>
      </c>
      <c r="B18" s="142"/>
      <c r="C18" s="102" t="s">
        <v>33</v>
      </c>
      <c r="D18" s="143">
        <v>774.050618</v>
      </c>
    </row>
    <row r="19" ht="21.95" customHeight="1" spans="1:4">
      <c r="A19" s="141" t="s">
        <v>34</v>
      </c>
      <c r="B19" s="144"/>
      <c r="C19" s="102" t="s">
        <v>35</v>
      </c>
      <c r="D19" s="143"/>
    </row>
    <row r="20" ht="21.95" customHeight="1" spans="1:4">
      <c r="A20" s="141" t="s">
        <v>36</v>
      </c>
      <c r="B20" s="144"/>
      <c r="C20" s="102" t="s">
        <v>37</v>
      </c>
      <c r="D20" s="143"/>
    </row>
    <row r="21" ht="21.95" customHeight="1" spans="1:4">
      <c r="A21" s="141" t="s">
        <v>38</v>
      </c>
      <c r="B21" s="144"/>
      <c r="C21" s="102" t="s">
        <v>39</v>
      </c>
      <c r="D21" s="143"/>
    </row>
    <row r="22" ht="21.95" customHeight="1" spans="1:4">
      <c r="A22" s="141" t="s">
        <v>40</v>
      </c>
      <c r="B22" s="144"/>
      <c r="C22" s="102" t="s">
        <v>41</v>
      </c>
      <c r="D22" s="143"/>
    </row>
    <row r="23" ht="21.95" customHeight="1" spans="1:4">
      <c r="A23" s="141" t="s">
        <v>42</v>
      </c>
      <c r="B23" s="144"/>
      <c r="C23" s="145" t="s">
        <v>43</v>
      </c>
      <c r="D23" s="143"/>
    </row>
    <row r="24" ht="21.95" customHeight="1" spans="1:4">
      <c r="A24" s="146" t="s">
        <v>44</v>
      </c>
      <c r="B24" s="142">
        <f>SUM(B25:B32)</f>
        <v>0</v>
      </c>
      <c r="C24" s="102" t="s">
        <v>45</v>
      </c>
      <c r="D24" s="143"/>
    </row>
    <row r="25" ht="21.95" customHeight="1" spans="1:4">
      <c r="A25" s="141" t="s">
        <v>46</v>
      </c>
      <c r="B25" s="142"/>
      <c r="C25" s="102" t="s">
        <v>47</v>
      </c>
      <c r="D25" s="143">
        <v>65.629032</v>
      </c>
    </row>
    <row r="26" ht="21.95" customHeight="1" spans="1:4">
      <c r="A26" s="141" t="s">
        <v>48</v>
      </c>
      <c r="B26" s="142"/>
      <c r="C26" s="102" t="s">
        <v>49</v>
      </c>
      <c r="D26" s="143"/>
    </row>
    <row r="27" ht="21.95" customHeight="1" spans="1:4">
      <c r="A27" s="141" t="s">
        <v>50</v>
      </c>
      <c r="B27" s="142"/>
      <c r="C27" s="102" t="s">
        <v>51</v>
      </c>
      <c r="D27" s="143">
        <v>15</v>
      </c>
    </row>
    <row r="28" ht="21.95" customHeight="1" spans="1:4">
      <c r="A28" s="141" t="s">
        <v>52</v>
      </c>
      <c r="B28" s="142"/>
      <c r="C28" s="102" t="s">
        <v>53</v>
      </c>
      <c r="D28" s="143">
        <v>30</v>
      </c>
    </row>
    <row r="29" ht="21.95" customHeight="1" spans="1:4">
      <c r="A29" s="141" t="s">
        <v>54</v>
      </c>
      <c r="B29" s="142"/>
      <c r="C29" s="102" t="s">
        <v>55</v>
      </c>
      <c r="D29" s="143"/>
    </row>
    <row r="30" ht="21.95" customHeight="1" spans="1:4">
      <c r="A30" s="141" t="s">
        <v>56</v>
      </c>
      <c r="B30" s="142"/>
      <c r="C30" s="102" t="s">
        <v>57</v>
      </c>
      <c r="D30" s="143"/>
    </row>
    <row r="31" ht="21.95" customHeight="1" spans="1:4">
      <c r="A31" s="141" t="s">
        <v>58</v>
      </c>
      <c r="B31" s="142"/>
      <c r="C31" s="102" t="s">
        <v>59</v>
      </c>
      <c r="D31" s="143"/>
    </row>
    <row r="32" ht="21.95" customHeight="1" spans="1:4">
      <c r="A32" s="141" t="s">
        <v>60</v>
      </c>
      <c r="B32" s="142"/>
      <c r="C32" s="102"/>
      <c r="D32" s="143"/>
    </row>
    <row r="33" ht="21.95" customHeight="1" spans="1:4">
      <c r="A33" s="140" t="s">
        <v>61</v>
      </c>
      <c r="B33" s="139">
        <f>B34+B35+B38+B39+B42</f>
        <v>2150.008068</v>
      </c>
      <c r="C33" s="140" t="s">
        <v>62</v>
      </c>
      <c r="D33" s="139">
        <f>D34+D35+D36</f>
        <v>0</v>
      </c>
    </row>
    <row r="34" ht="21.95" customHeight="1" spans="1:4">
      <c r="A34" s="102" t="s">
        <v>63</v>
      </c>
      <c r="B34" s="143">
        <f>2150.008068</f>
        <v>2150.008068</v>
      </c>
      <c r="C34" s="102" t="s">
        <v>64</v>
      </c>
      <c r="D34" s="147"/>
    </row>
    <row r="35" ht="21.95" customHeight="1" spans="1:4">
      <c r="A35" s="102" t="s">
        <v>254</v>
      </c>
      <c r="B35" s="142"/>
      <c r="C35" s="102" t="s">
        <v>255</v>
      </c>
      <c r="D35" s="147"/>
    </row>
    <row r="36" ht="21.95" customHeight="1" spans="1:4">
      <c r="A36" s="102" t="s">
        <v>256</v>
      </c>
      <c r="B36" s="142"/>
      <c r="C36" s="148" t="s">
        <v>257</v>
      </c>
      <c r="D36" s="147"/>
    </row>
    <row r="37" ht="21.95" customHeight="1" spans="1:4">
      <c r="A37" s="102" t="s">
        <v>258</v>
      </c>
      <c r="B37" s="142"/>
      <c r="C37" s="149" t="s">
        <v>259</v>
      </c>
      <c r="D37" s="150"/>
    </row>
    <row r="38" ht="21.95" customHeight="1" spans="1:4">
      <c r="A38" s="102" t="s">
        <v>260</v>
      </c>
      <c r="B38" s="142"/>
      <c r="C38" s="102" t="s">
        <v>261</v>
      </c>
      <c r="D38" s="151"/>
    </row>
    <row r="39" ht="21.95" customHeight="1" spans="1:4">
      <c r="A39" s="152" t="s">
        <v>262</v>
      </c>
      <c r="B39" s="142"/>
      <c r="C39" s="102" t="s">
        <v>263</v>
      </c>
      <c r="D39" s="151"/>
    </row>
    <row r="40" ht="21.95" customHeight="1" spans="1:4">
      <c r="A40" s="153" t="s">
        <v>264</v>
      </c>
      <c r="B40" s="142"/>
      <c r="C40" s="102"/>
      <c r="D40" s="150"/>
    </row>
    <row r="41" ht="21.95" customHeight="1" spans="1:4">
      <c r="A41" s="102" t="s">
        <v>265</v>
      </c>
      <c r="B41" s="142"/>
      <c r="C41" s="154" t="s">
        <v>248</v>
      </c>
      <c r="D41" s="147"/>
    </row>
    <row r="42" ht="21.95" customHeight="1" spans="1:4">
      <c r="A42" s="102" t="s">
        <v>266</v>
      </c>
      <c r="B42" s="142"/>
      <c r="C42" s="154"/>
      <c r="D42" s="147"/>
    </row>
    <row r="43" ht="61.5" customHeight="1" spans="1:4">
      <c r="A43" s="155" t="s">
        <v>267</v>
      </c>
      <c r="B43" s="155"/>
      <c r="C43" s="155"/>
      <c r="D43" s="155"/>
    </row>
  </sheetData>
  <protectedRanges>
    <protectedRange sqref="B8:B23 B25:B32" name="区域1_2"/>
    <protectedRange sqref="B24" name="区域1_3_2"/>
  </protectedRanges>
  <mergeCells count="3">
    <mergeCell ref="A1:D1"/>
    <mergeCell ref="A2:D2"/>
    <mergeCell ref="A43:D43"/>
  </mergeCells>
  <pageMargins left="0.708661417322835" right="0.708661417322835" top="0.748031496062992" bottom="0.748031496062992" header="0.31496062992126" footer="0.31496062992126"/>
  <pageSetup paperSize="9" fitToHeight="0" orientation="portrait"/>
  <headerFooter/>
  <rowBreaks count="1" manualBreakCount="1">
    <brk id="3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58"/>
  <sheetViews>
    <sheetView view="pageBreakPreview" zoomScaleNormal="100" topLeftCell="A43" workbookViewId="0">
      <selection activeCell="A54" sqref="$A54:$XFD54"/>
    </sheetView>
  </sheetViews>
  <sheetFormatPr defaultColWidth="21.5" defaultRowHeight="14.25"/>
  <cols>
    <col min="1" max="1" width="15" style="107" customWidth="1"/>
    <col min="2" max="2" width="48.875" style="108" customWidth="1"/>
    <col min="3" max="3" width="21.875" style="109" customWidth="1"/>
    <col min="4" max="4" width="8.25" style="111" customWidth="1"/>
    <col min="5" max="11" width="21.5" style="111"/>
    <col min="12" max="16384" width="21.5" style="108"/>
  </cols>
  <sheetData>
    <row r="1" ht="21.95" customHeight="1" spans="1:3">
      <c r="A1" s="112" t="s">
        <v>268</v>
      </c>
      <c r="C1" s="113"/>
    </row>
    <row r="2" s="105" customFormat="1" ht="21.95" customHeight="1" spans="1:11">
      <c r="A2" s="5" t="s">
        <v>269</v>
      </c>
      <c r="B2" s="5"/>
      <c r="C2" s="114"/>
      <c r="D2" s="115"/>
      <c r="E2" s="115"/>
      <c r="F2" s="115"/>
      <c r="G2" s="115"/>
      <c r="H2" s="115"/>
      <c r="I2" s="115"/>
      <c r="J2" s="115"/>
      <c r="K2" s="115"/>
    </row>
    <row r="3" ht="24" customHeight="1" spans="1:3">
      <c r="A3" s="126" t="s">
        <v>2</v>
      </c>
      <c r="B3" s="126"/>
      <c r="C3" s="127"/>
    </row>
    <row r="4" ht="20.1" customHeight="1" spans="1:3">
      <c r="A4" s="63" t="s">
        <v>70</v>
      </c>
      <c r="B4" s="63"/>
      <c r="C4" s="128" t="s">
        <v>71</v>
      </c>
    </row>
    <row r="5" ht="20.1" customHeight="1" spans="1:4">
      <c r="A5" s="65" t="s">
        <v>9</v>
      </c>
      <c r="B5" s="65"/>
      <c r="C5" s="121">
        <f>C6+C17+C20+C32+C37+C40+C47+C50+C53</f>
        <v>2150.008068</v>
      </c>
      <c r="D5" s="129"/>
    </row>
    <row r="6" ht="16.5" customHeight="1" spans="1:3">
      <c r="A6" s="67">
        <v>201</v>
      </c>
      <c r="B6" s="68" t="s">
        <v>270</v>
      </c>
      <c r="C6" s="69">
        <v>741.661217</v>
      </c>
    </row>
    <row r="7" ht="16.5" customHeight="1" spans="1:3">
      <c r="A7" s="70">
        <v>20101</v>
      </c>
      <c r="B7" s="68" t="s">
        <v>271</v>
      </c>
      <c r="C7" s="69">
        <v>119.9</v>
      </c>
    </row>
    <row r="8" ht="16.5" customHeight="1" spans="1:11">
      <c r="A8" s="71">
        <v>2010101</v>
      </c>
      <c r="B8" s="67" t="s">
        <v>78</v>
      </c>
      <c r="C8" s="123">
        <v>115</v>
      </c>
      <c r="D8" s="108"/>
      <c r="E8" s="108"/>
      <c r="F8" s="108"/>
      <c r="G8" s="108"/>
      <c r="H8" s="108"/>
      <c r="I8" s="108"/>
      <c r="J8" s="108"/>
      <c r="K8" s="108"/>
    </row>
    <row r="9" ht="16.5" customHeight="1" spans="1:11">
      <c r="A9" s="71">
        <v>2010104</v>
      </c>
      <c r="B9" s="67" t="s">
        <v>74</v>
      </c>
      <c r="C9" s="123">
        <v>1.4</v>
      </c>
      <c r="D9" s="108"/>
      <c r="E9" s="108"/>
      <c r="F9" s="108"/>
      <c r="G9" s="108"/>
      <c r="H9" s="108"/>
      <c r="I9" s="108"/>
      <c r="J9" s="108"/>
      <c r="K9" s="108"/>
    </row>
    <row r="10" ht="16.5" customHeight="1" spans="1:11">
      <c r="A10" s="71">
        <v>2010108</v>
      </c>
      <c r="B10" s="67" t="s">
        <v>75</v>
      </c>
      <c r="C10" s="123">
        <v>3.5</v>
      </c>
      <c r="D10" s="108"/>
      <c r="E10" s="108"/>
      <c r="F10" s="108"/>
      <c r="G10" s="108"/>
      <c r="H10" s="108"/>
      <c r="I10" s="108"/>
      <c r="J10" s="108"/>
      <c r="K10" s="108"/>
    </row>
    <row r="11" ht="16.5" customHeight="1" spans="1:3">
      <c r="A11" s="70">
        <v>20103</v>
      </c>
      <c r="B11" s="68" t="s">
        <v>272</v>
      </c>
      <c r="C11" s="123">
        <v>604.461217</v>
      </c>
    </row>
    <row r="12" ht="16.5" customHeight="1" spans="1:11">
      <c r="A12" s="71">
        <v>2010301</v>
      </c>
      <c r="B12" s="67" t="s">
        <v>78</v>
      </c>
      <c r="C12" s="123">
        <v>604.461217</v>
      </c>
      <c r="D12" s="108"/>
      <c r="E12" s="108"/>
      <c r="F12" s="108"/>
      <c r="G12" s="108"/>
      <c r="H12" s="108"/>
      <c r="I12" s="108"/>
      <c r="J12" s="108"/>
      <c r="K12" s="108"/>
    </row>
    <row r="13" ht="16.5" customHeight="1" spans="1:11">
      <c r="A13" s="70">
        <v>20105</v>
      </c>
      <c r="B13" s="68" t="s">
        <v>273</v>
      </c>
      <c r="C13" s="123">
        <v>5.3</v>
      </c>
      <c r="D13" s="108"/>
      <c r="E13" s="108"/>
      <c r="F13" s="108"/>
      <c r="G13" s="108"/>
      <c r="H13" s="108"/>
      <c r="I13" s="108"/>
      <c r="J13" s="108"/>
      <c r="K13" s="108"/>
    </row>
    <row r="14" ht="16.5" customHeight="1" spans="1:3">
      <c r="A14" s="71">
        <v>2010599</v>
      </c>
      <c r="B14" s="67" t="s">
        <v>274</v>
      </c>
      <c r="C14" s="123">
        <v>5.3</v>
      </c>
    </row>
    <row r="15" ht="16.5" customHeight="1" spans="1:11">
      <c r="A15" s="70">
        <v>20199</v>
      </c>
      <c r="B15" s="68" t="s">
        <v>275</v>
      </c>
      <c r="C15" s="123">
        <v>12</v>
      </c>
      <c r="D15" s="108"/>
      <c r="E15" s="108"/>
      <c r="F15" s="108"/>
      <c r="G15" s="108"/>
      <c r="H15" s="108"/>
      <c r="I15" s="108"/>
      <c r="J15" s="108"/>
      <c r="K15" s="108"/>
    </row>
    <row r="16" ht="16.5" customHeight="1" spans="1:3">
      <c r="A16" s="71">
        <v>2019999</v>
      </c>
      <c r="B16" s="67" t="s">
        <v>87</v>
      </c>
      <c r="C16" s="123">
        <v>12</v>
      </c>
    </row>
    <row r="17" ht="16.5" customHeight="1" spans="1:11">
      <c r="A17" s="67">
        <v>207</v>
      </c>
      <c r="B17" s="68" t="s">
        <v>276</v>
      </c>
      <c r="C17" s="123">
        <v>24.482424</v>
      </c>
      <c r="D17" s="108"/>
      <c r="E17" s="108"/>
      <c r="F17" s="108"/>
      <c r="G17" s="108"/>
      <c r="H17" s="108"/>
      <c r="I17" s="108"/>
      <c r="J17" s="108"/>
      <c r="K17" s="108"/>
    </row>
    <row r="18" ht="16.5" customHeight="1" spans="1:3">
      <c r="A18" s="70">
        <v>20701</v>
      </c>
      <c r="B18" s="68" t="s">
        <v>277</v>
      </c>
      <c r="C18" s="123">
        <v>24.482424</v>
      </c>
    </row>
    <row r="19" ht="16.5" customHeight="1" spans="1:11">
      <c r="A19" s="71">
        <v>2070109</v>
      </c>
      <c r="B19" s="67" t="s">
        <v>97</v>
      </c>
      <c r="C19" s="123">
        <v>24.482424</v>
      </c>
      <c r="D19" s="108"/>
      <c r="E19" s="108"/>
      <c r="F19" s="108"/>
      <c r="G19" s="108"/>
      <c r="H19" s="108"/>
      <c r="I19" s="108"/>
      <c r="J19" s="108"/>
      <c r="K19" s="108"/>
    </row>
    <row r="20" ht="16.5" customHeight="1" spans="1:3">
      <c r="A20" s="67">
        <v>208</v>
      </c>
      <c r="B20" s="68" t="s">
        <v>278</v>
      </c>
      <c r="C20" s="123">
        <v>317.802804</v>
      </c>
    </row>
    <row r="21" ht="16.5" customHeight="1" spans="1:11">
      <c r="A21" s="70">
        <v>20801</v>
      </c>
      <c r="B21" s="68" t="s">
        <v>279</v>
      </c>
      <c r="C21" s="123">
        <v>48.990168</v>
      </c>
      <c r="D21" s="108"/>
      <c r="E21" s="108"/>
      <c r="F21" s="108"/>
      <c r="G21" s="108"/>
      <c r="H21" s="108"/>
      <c r="I21" s="108"/>
      <c r="J21" s="108"/>
      <c r="K21" s="108"/>
    </row>
    <row r="22" ht="16.5" customHeight="1" spans="1:3">
      <c r="A22" s="71">
        <v>2080199</v>
      </c>
      <c r="B22" s="67" t="s">
        <v>104</v>
      </c>
      <c r="C22" s="123">
        <v>48.990168</v>
      </c>
    </row>
    <row r="23" ht="16.5" customHeight="1" spans="1:3">
      <c r="A23" s="70">
        <v>20802</v>
      </c>
      <c r="B23" s="68" t="s">
        <v>280</v>
      </c>
      <c r="C23" s="123">
        <v>31.9122</v>
      </c>
    </row>
    <row r="24" ht="16.5" customHeight="1" spans="1:11">
      <c r="A24" s="71">
        <v>2080208</v>
      </c>
      <c r="B24" s="67" t="s">
        <v>281</v>
      </c>
      <c r="C24" s="123">
        <v>31.9122</v>
      </c>
      <c r="D24" s="108"/>
      <c r="E24" s="108"/>
      <c r="F24" s="108"/>
      <c r="G24" s="108"/>
      <c r="H24" s="108"/>
      <c r="I24" s="108"/>
      <c r="J24" s="108"/>
      <c r="K24" s="108"/>
    </row>
    <row r="25" ht="16.5" customHeight="1" spans="1:3">
      <c r="A25" s="70">
        <v>20805</v>
      </c>
      <c r="B25" s="68" t="s">
        <v>282</v>
      </c>
      <c r="C25" s="123">
        <v>212.430672</v>
      </c>
    </row>
    <row r="26" ht="16.5" customHeight="1" spans="1:3">
      <c r="A26" s="71">
        <v>2080501</v>
      </c>
      <c r="B26" s="67" t="s">
        <v>106</v>
      </c>
      <c r="C26" s="123">
        <v>0.384</v>
      </c>
    </row>
    <row r="27" ht="16.5" customHeight="1" spans="1:11">
      <c r="A27" s="71">
        <v>2080505</v>
      </c>
      <c r="B27" s="67" t="s">
        <v>107</v>
      </c>
      <c r="C27" s="123">
        <v>81.364448</v>
      </c>
      <c r="D27" s="108"/>
      <c r="E27" s="108"/>
      <c r="F27" s="108"/>
      <c r="G27" s="108"/>
      <c r="H27" s="108"/>
      <c r="I27" s="108"/>
      <c r="J27" s="108"/>
      <c r="K27" s="108"/>
    </row>
    <row r="28" ht="16.5" customHeight="1" spans="1:3">
      <c r="A28" s="71">
        <v>2080506</v>
      </c>
      <c r="B28" s="67" t="s">
        <v>108</v>
      </c>
      <c r="C28" s="123">
        <v>40.682224</v>
      </c>
    </row>
    <row r="29" ht="16.5" customHeight="1" spans="1:3">
      <c r="A29" s="71">
        <v>2080599</v>
      </c>
      <c r="B29" s="67" t="s">
        <v>283</v>
      </c>
      <c r="C29" s="123">
        <v>90</v>
      </c>
    </row>
    <row r="30" ht="16.5" customHeight="1" spans="1:11">
      <c r="A30" s="70">
        <v>20828</v>
      </c>
      <c r="B30" s="68" t="s">
        <v>284</v>
      </c>
      <c r="C30" s="123">
        <v>24.469764</v>
      </c>
      <c r="D30" s="108"/>
      <c r="E30" s="108"/>
      <c r="F30" s="108"/>
      <c r="G30" s="108"/>
      <c r="H30" s="108"/>
      <c r="I30" s="108"/>
      <c r="J30" s="108"/>
      <c r="K30" s="108"/>
    </row>
    <row r="31" ht="16.5" customHeight="1" spans="1:11">
      <c r="A31" s="71">
        <v>2082850</v>
      </c>
      <c r="B31" s="67" t="s">
        <v>115</v>
      </c>
      <c r="C31" s="123">
        <v>24.469764</v>
      </c>
      <c r="D31" s="108"/>
      <c r="E31" s="108"/>
      <c r="F31" s="108"/>
      <c r="G31" s="108"/>
      <c r="H31" s="108"/>
      <c r="I31" s="108"/>
      <c r="J31" s="108"/>
      <c r="K31" s="108"/>
    </row>
    <row r="32" ht="16.5" customHeight="1" spans="1:11">
      <c r="A32" s="67">
        <v>210</v>
      </c>
      <c r="B32" s="68" t="s">
        <v>285</v>
      </c>
      <c r="C32" s="123">
        <v>100.418459</v>
      </c>
      <c r="D32" s="108"/>
      <c r="E32" s="108"/>
      <c r="F32" s="108"/>
      <c r="G32" s="108"/>
      <c r="H32" s="108"/>
      <c r="I32" s="108"/>
      <c r="J32" s="108"/>
      <c r="K32" s="108"/>
    </row>
    <row r="33" ht="16.5" customHeight="1" spans="1:3">
      <c r="A33" s="70">
        <v>21011</v>
      </c>
      <c r="B33" s="68" t="s">
        <v>286</v>
      </c>
      <c r="C33" s="123">
        <v>100.418459</v>
      </c>
    </row>
    <row r="34" ht="16.5" customHeight="1" spans="1:11">
      <c r="A34" s="71">
        <v>2101101</v>
      </c>
      <c r="B34" s="67" t="s">
        <v>120</v>
      </c>
      <c r="C34" s="123">
        <v>20.696752</v>
      </c>
      <c r="D34" s="108"/>
      <c r="E34" s="108"/>
      <c r="F34" s="108"/>
      <c r="G34" s="108"/>
      <c r="H34" s="108"/>
      <c r="I34" s="108"/>
      <c r="J34" s="108"/>
      <c r="K34" s="108"/>
    </row>
    <row r="35" ht="16.5" customHeight="1" spans="1:11">
      <c r="A35" s="71">
        <v>2101102</v>
      </c>
      <c r="B35" s="67" t="s">
        <v>121</v>
      </c>
      <c r="C35" s="123">
        <v>23.055936</v>
      </c>
      <c r="D35" s="108"/>
      <c r="E35" s="108"/>
      <c r="F35" s="108"/>
      <c r="G35" s="108"/>
      <c r="H35" s="108"/>
      <c r="I35" s="108"/>
      <c r="J35" s="108"/>
      <c r="K35" s="108"/>
    </row>
    <row r="36" ht="16.5" customHeight="1" spans="1:3">
      <c r="A36" s="71">
        <v>2101199</v>
      </c>
      <c r="B36" s="67" t="s">
        <v>123</v>
      </c>
      <c r="C36" s="123">
        <v>56.665771</v>
      </c>
    </row>
    <row r="37" ht="16.5" customHeight="1" spans="1:3">
      <c r="A37" s="67">
        <v>212</v>
      </c>
      <c r="B37" s="68" t="s">
        <v>202</v>
      </c>
      <c r="C37" s="123">
        <v>80.963514</v>
      </c>
    </row>
    <row r="38" ht="16.5" customHeight="1" spans="1:11">
      <c r="A38" s="70">
        <v>21201</v>
      </c>
      <c r="B38" s="68" t="s">
        <v>287</v>
      </c>
      <c r="C38" s="123">
        <v>80.963514</v>
      </c>
      <c r="D38" s="108"/>
      <c r="E38" s="108"/>
      <c r="F38" s="108"/>
      <c r="G38" s="108"/>
      <c r="H38" s="108"/>
      <c r="I38" s="108"/>
      <c r="J38" s="108"/>
      <c r="K38" s="108"/>
    </row>
    <row r="39" ht="16.5" customHeight="1" spans="1:3">
      <c r="A39" s="71">
        <v>2120199</v>
      </c>
      <c r="B39" s="67" t="s">
        <v>131</v>
      </c>
      <c r="C39" s="123">
        <v>80.963514</v>
      </c>
    </row>
    <row r="40" ht="16.5" customHeight="1" spans="1:11">
      <c r="A40" s="67">
        <v>213</v>
      </c>
      <c r="B40" s="68" t="s">
        <v>206</v>
      </c>
      <c r="C40" s="123">
        <v>774.050618</v>
      </c>
      <c r="D40" s="108"/>
      <c r="E40" s="108"/>
      <c r="F40" s="108"/>
      <c r="G40" s="108"/>
      <c r="H40" s="108"/>
      <c r="I40" s="108"/>
      <c r="J40" s="108"/>
      <c r="K40" s="108"/>
    </row>
    <row r="41" ht="16.5" customHeight="1" spans="1:11">
      <c r="A41" s="70">
        <v>21301</v>
      </c>
      <c r="B41" s="68" t="s">
        <v>288</v>
      </c>
      <c r="C41" s="123">
        <v>292.524286</v>
      </c>
      <c r="D41" s="108"/>
      <c r="E41" s="108"/>
      <c r="F41" s="108"/>
      <c r="G41" s="108"/>
      <c r="H41" s="108"/>
      <c r="I41" s="108"/>
      <c r="J41" s="108"/>
      <c r="K41" s="108"/>
    </row>
    <row r="42" ht="16.5" customHeight="1" spans="1:11">
      <c r="A42" s="71">
        <v>2130104</v>
      </c>
      <c r="B42" s="67" t="s">
        <v>115</v>
      </c>
      <c r="C42" s="123">
        <v>292.524286</v>
      </c>
      <c r="D42" s="108"/>
      <c r="E42" s="108"/>
      <c r="F42" s="108"/>
      <c r="G42" s="108"/>
      <c r="H42" s="108"/>
      <c r="I42" s="108"/>
      <c r="J42" s="108"/>
      <c r="K42" s="108"/>
    </row>
    <row r="43" ht="16.5" customHeight="1" spans="1:11">
      <c r="A43" s="70">
        <v>21303</v>
      </c>
      <c r="B43" s="68" t="s">
        <v>289</v>
      </c>
      <c r="C43" s="123">
        <v>8.16</v>
      </c>
      <c r="D43" s="108"/>
      <c r="E43" s="108"/>
      <c r="F43" s="108"/>
      <c r="G43" s="108"/>
      <c r="H43" s="108"/>
      <c r="I43" s="108"/>
      <c r="J43" s="108"/>
      <c r="K43" s="108"/>
    </row>
    <row r="44" ht="16.5" customHeight="1" spans="1:3">
      <c r="A44" s="71">
        <v>2130319</v>
      </c>
      <c r="B44" s="67" t="s">
        <v>290</v>
      </c>
      <c r="C44" s="123">
        <v>8.16</v>
      </c>
    </row>
    <row r="45" ht="16.5" customHeight="1" spans="1:11">
      <c r="A45" s="70">
        <v>21307</v>
      </c>
      <c r="B45" s="68" t="s">
        <v>291</v>
      </c>
      <c r="C45" s="123">
        <v>473.366332</v>
      </c>
      <c r="D45" s="108"/>
      <c r="E45" s="108"/>
      <c r="F45" s="108"/>
      <c r="G45" s="108"/>
      <c r="H45" s="108"/>
      <c r="I45" s="108"/>
      <c r="J45" s="108"/>
      <c r="K45" s="108"/>
    </row>
    <row r="46" ht="16.5" customHeight="1" spans="1:3">
      <c r="A46" s="71">
        <v>2130705</v>
      </c>
      <c r="B46" s="67" t="s">
        <v>154</v>
      </c>
      <c r="C46" s="123">
        <v>473.366332</v>
      </c>
    </row>
    <row r="47" ht="16.5" customHeight="1" spans="1:11">
      <c r="A47" s="67">
        <v>221</v>
      </c>
      <c r="B47" s="68" t="s">
        <v>292</v>
      </c>
      <c r="C47" s="123">
        <v>65.629032</v>
      </c>
      <c r="D47" s="108"/>
      <c r="E47" s="108"/>
      <c r="F47" s="108"/>
      <c r="G47" s="108"/>
      <c r="H47" s="108"/>
      <c r="I47" s="108"/>
      <c r="J47" s="108"/>
      <c r="K47" s="108"/>
    </row>
    <row r="48" ht="16.5" customHeight="1" spans="1:3">
      <c r="A48" s="70">
        <v>22102</v>
      </c>
      <c r="B48" s="68" t="s">
        <v>293</v>
      </c>
      <c r="C48" s="123">
        <v>65.629032</v>
      </c>
    </row>
    <row r="49" ht="16.5" customHeight="1" spans="1:11">
      <c r="A49" s="71">
        <v>2210201</v>
      </c>
      <c r="B49" s="67" t="s">
        <v>164</v>
      </c>
      <c r="C49" s="123">
        <v>65.629032</v>
      </c>
      <c r="D49" s="108"/>
      <c r="E49" s="108"/>
      <c r="F49" s="108"/>
      <c r="G49" s="108"/>
      <c r="H49" s="108"/>
      <c r="I49" s="108"/>
      <c r="J49" s="108"/>
      <c r="K49" s="108"/>
    </row>
    <row r="50" ht="16.5" customHeight="1" spans="1:3">
      <c r="A50" s="67">
        <v>224</v>
      </c>
      <c r="B50" s="68" t="s">
        <v>294</v>
      </c>
      <c r="C50" s="123">
        <v>15</v>
      </c>
    </row>
    <row r="51" ht="16.5" customHeight="1" spans="1:3">
      <c r="A51" s="70">
        <v>22401</v>
      </c>
      <c r="B51" s="68" t="s">
        <v>295</v>
      </c>
      <c r="C51" s="123">
        <v>15</v>
      </c>
    </row>
    <row r="52" ht="16.5" customHeight="1" spans="1:11">
      <c r="A52" s="71">
        <v>2240106</v>
      </c>
      <c r="B52" s="67" t="s">
        <v>167</v>
      </c>
      <c r="C52" s="123">
        <v>15</v>
      </c>
      <c r="D52" s="108"/>
      <c r="E52" s="108"/>
      <c r="F52" s="108"/>
      <c r="G52" s="108"/>
      <c r="H52" s="108"/>
      <c r="I52" s="108"/>
      <c r="J52" s="108"/>
      <c r="K52" s="108"/>
    </row>
    <row r="53" ht="16.5" customHeight="1" spans="1:3">
      <c r="A53" s="67">
        <v>227</v>
      </c>
      <c r="B53" s="68" t="s">
        <v>296</v>
      </c>
      <c r="C53" s="123">
        <v>30</v>
      </c>
    </row>
    <row r="54" ht="16.5" customHeight="1" spans="1:11">
      <c r="A54" s="70">
        <v>227</v>
      </c>
      <c r="B54" s="68" t="s">
        <v>297</v>
      </c>
      <c r="C54" s="123">
        <v>30</v>
      </c>
      <c r="D54" s="108"/>
      <c r="E54" s="108"/>
      <c r="F54" s="108"/>
      <c r="G54" s="108"/>
      <c r="H54" s="108"/>
      <c r="I54" s="108"/>
      <c r="J54" s="108"/>
      <c r="K54" s="108"/>
    </row>
    <row r="55" ht="16.5" customHeight="1" spans="1:11">
      <c r="A55" s="71">
        <v>227</v>
      </c>
      <c r="B55" s="67" t="s">
        <v>298</v>
      </c>
      <c r="C55" s="123">
        <v>30</v>
      </c>
      <c r="D55" s="108"/>
      <c r="E55" s="108"/>
      <c r="F55" s="108"/>
      <c r="G55" s="108"/>
      <c r="H55" s="108"/>
      <c r="I55" s="108"/>
      <c r="J55" s="108"/>
      <c r="K55" s="108"/>
    </row>
    <row r="56" ht="36.75" customHeight="1" spans="1:11">
      <c r="A56" s="130" t="s">
        <v>171</v>
      </c>
      <c r="B56" s="130"/>
      <c r="C56" s="131"/>
      <c r="D56" s="108"/>
      <c r="E56" s="108"/>
      <c r="F56" s="108"/>
      <c r="G56" s="108"/>
      <c r="H56" s="108"/>
      <c r="I56" s="108"/>
      <c r="J56" s="108"/>
      <c r="K56" s="108"/>
    </row>
    <row r="58" ht="21.95" customHeight="1" spans="3:3">
      <c r="C58" s="109" t="s">
        <v>172</v>
      </c>
    </row>
  </sheetData>
  <mergeCells count="5">
    <mergeCell ref="A2:C2"/>
    <mergeCell ref="A3:C3"/>
    <mergeCell ref="A4:B4"/>
    <mergeCell ref="A5:B5"/>
    <mergeCell ref="A56:C5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59"/>
  <sheetViews>
    <sheetView view="pageBreakPreview" zoomScaleNormal="100" topLeftCell="A28" workbookViewId="0">
      <selection activeCell="E8" sqref="E8"/>
    </sheetView>
  </sheetViews>
  <sheetFormatPr defaultColWidth="21.5" defaultRowHeight="14.25"/>
  <cols>
    <col min="1" max="1" width="15" style="107" customWidth="1"/>
    <col min="2" max="2" width="34.75" style="108" customWidth="1"/>
    <col min="3" max="3" width="16.375" style="109" customWidth="1"/>
    <col min="4" max="4" width="16" style="110" customWidth="1"/>
    <col min="5" max="5" width="17.25" style="110" customWidth="1"/>
    <col min="6" max="11" width="21.5" style="111"/>
    <col min="12" max="16384" width="21.5" style="108"/>
  </cols>
  <sheetData>
    <row r="1" ht="21.95" customHeight="1" spans="1:3">
      <c r="A1" s="112" t="s">
        <v>299</v>
      </c>
      <c r="C1" s="113"/>
    </row>
    <row r="2" s="105" customFormat="1" ht="21.95" customHeight="1" spans="1:11">
      <c r="A2" s="5" t="s">
        <v>269</v>
      </c>
      <c r="B2" s="5"/>
      <c r="C2" s="5"/>
      <c r="D2" s="114"/>
      <c r="E2" s="114"/>
      <c r="F2" s="115"/>
      <c r="G2" s="115"/>
      <c r="H2" s="115"/>
      <c r="I2" s="115"/>
      <c r="J2" s="115"/>
      <c r="K2" s="115"/>
    </row>
    <row r="3" s="106" customFormat="1" spans="1:5">
      <c r="A3" s="116" t="s">
        <v>300</v>
      </c>
      <c r="B3" s="116"/>
      <c r="C3" s="116"/>
      <c r="D3" s="117"/>
      <c r="E3" s="117"/>
    </row>
    <row r="4" ht="24" customHeight="1" spans="1:5">
      <c r="A4" s="118" t="s">
        <v>2</v>
      </c>
      <c r="B4" s="118"/>
      <c r="C4" s="118"/>
      <c r="D4" s="119"/>
      <c r="E4" s="119"/>
    </row>
    <row r="5" ht="20.1" customHeight="1" spans="1:5">
      <c r="A5" s="63" t="s">
        <v>70</v>
      </c>
      <c r="B5" s="63"/>
      <c r="C5" s="120" t="s">
        <v>301</v>
      </c>
      <c r="D5" s="120" t="s">
        <v>302</v>
      </c>
      <c r="E5" s="120" t="s">
        <v>303</v>
      </c>
    </row>
    <row r="6" ht="20.1" customHeight="1" spans="1:5">
      <c r="A6" s="65" t="s">
        <v>9</v>
      </c>
      <c r="B6" s="65"/>
      <c r="C6" s="121">
        <f>C7+C18+C21+C33+C38+C41+C48+C51+C54</f>
        <v>2150.008068</v>
      </c>
      <c r="D6" s="122">
        <f>D7+D18+D21+D33+D38+D41+D48+D51+D54</f>
        <v>1295.906736</v>
      </c>
      <c r="E6" s="122">
        <f>E7+E18+E21+E33+E38+E41+E48+E51+E54</f>
        <v>854.101332</v>
      </c>
    </row>
    <row r="7" ht="16.5" customHeight="1" spans="1:5">
      <c r="A7" s="67">
        <v>201</v>
      </c>
      <c r="B7" s="68" t="s">
        <v>270</v>
      </c>
      <c r="C7" s="69">
        <v>741.661217</v>
      </c>
      <c r="D7" s="123">
        <v>469.998417</v>
      </c>
      <c r="E7" s="123">
        <v>271.6628</v>
      </c>
    </row>
    <row r="8" ht="16.5" customHeight="1" spans="1:5">
      <c r="A8" s="70">
        <v>20101</v>
      </c>
      <c r="B8" s="68" t="s">
        <v>271</v>
      </c>
      <c r="C8" s="69">
        <v>119.9</v>
      </c>
      <c r="D8" s="123"/>
      <c r="E8" s="123">
        <v>119.9</v>
      </c>
    </row>
    <row r="9" ht="16.5" customHeight="1" spans="1:11">
      <c r="A9" s="71">
        <v>2010101</v>
      </c>
      <c r="B9" s="67" t="s">
        <v>78</v>
      </c>
      <c r="C9" s="123">
        <v>115</v>
      </c>
      <c r="D9" s="123"/>
      <c r="E9" s="123">
        <v>115</v>
      </c>
      <c r="F9" s="108"/>
      <c r="G9" s="108"/>
      <c r="H9" s="108"/>
      <c r="I9" s="108"/>
      <c r="J9" s="108"/>
      <c r="K9" s="108"/>
    </row>
    <row r="10" ht="16.5" customHeight="1" spans="1:11">
      <c r="A10" s="71">
        <v>2010104</v>
      </c>
      <c r="B10" s="67" t="s">
        <v>74</v>
      </c>
      <c r="C10" s="123">
        <v>1.4</v>
      </c>
      <c r="D10" s="123"/>
      <c r="E10" s="123">
        <v>1.4</v>
      </c>
      <c r="F10" s="108"/>
      <c r="G10" s="108"/>
      <c r="H10" s="108"/>
      <c r="I10" s="108"/>
      <c r="J10" s="108"/>
      <c r="K10" s="108"/>
    </row>
    <row r="11" ht="16.5" customHeight="1" spans="1:11">
      <c r="A11" s="71">
        <v>2010108</v>
      </c>
      <c r="B11" s="67" t="s">
        <v>75</v>
      </c>
      <c r="C11" s="123">
        <v>3.5</v>
      </c>
      <c r="D11" s="123"/>
      <c r="E11" s="123">
        <v>3.5</v>
      </c>
      <c r="F11" s="108"/>
      <c r="G11" s="108"/>
      <c r="H11" s="108"/>
      <c r="I11" s="108"/>
      <c r="J11" s="108"/>
      <c r="K11" s="108"/>
    </row>
    <row r="12" ht="16.5" customHeight="1" spans="1:5">
      <c r="A12" s="70">
        <v>20103</v>
      </c>
      <c r="B12" s="68" t="s">
        <v>272</v>
      </c>
      <c r="C12" s="123">
        <v>604.461217</v>
      </c>
      <c r="D12" s="123">
        <v>469.998417</v>
      </c>
      <c r="E12" s="123">
        <v>134.4628</v>
      </c>
    </row>
    <row r="13" ht="16.5" customHeight="1" spans="1:11">
      <c r="A13" s="71">
        <v>2010301</v>
      </c>
      <c r="B13" s="67" t="s">
        <v>78</v>
      </c>
      <c r="C13" s="123">
        <v>604.461217</v>
      </c>
      <c r="D13" s="123">
        <v>469.998417</v>
      </c>
      <c r="E13" s="123">
        <v>134.4628</v>
      </c>
      <c r="F13" s="108"/>
      <c r="G13" s="108"/>
      <c r="H13" s="108"/>
      <c r="I13" s="108"/>
      <c r="J13" s="108"/>
      <c r="K13" s="108"/>
    </row>
    <row r="14" ht="16.5" customHeight="1" spans="1:11">
      <c r="A14" s="70">
        <v>20105</v>
      </c>
      <c r="B14" s="68" t="s">
        <v>273</v>
      </c>
      <c r="C14" s="123">
        <v>5.3</v>
      </c>
      <c r="D14" s="123"/>
      <c r="E14" s="123">
        <v>5.3</v>
      </c>
      <c r="F14" s="108"/>
      <c r="G14" s="108"/>
      <c r="H14" s="108"/>
      <c r="I14" s="108"/>
      <c r="J14" s="108"/>
      <c r="K14" s="108"/>
    </row>
    <row r="15" ht="16.5" customHeight="1" spans="1:5">
      <c r="A15" s="71">
        <v>2010599</v>
      </c>
      <c r="B15" s="67" t="s">
        <v>274</v>
      </c>
      <c r="C15" s="123">
        <v>5.3</v>
      </c>
      <c r="D15" s="123"/>
      <c r="E15" s="123">
        <v>5.3</v>
      </c>
    </row>
    <row r="16" ht="16.5" customHeight="1" spans="1:11">
      <c r="A16" s="70">
        <v>20199</v>
      </c>
      <c r="B16" s="68" t="s">
        <v>275</v>
      </c>
      <c r="C16" s="123">
        <v>12</v>
      </c>
      <c r="D16" s="123"/>
      <c r="E16" s="123">
        <v>12</v>
      </c>
      <c r="F16" s="108"/>
      <c r="G16" s="108"/>
      <c r="H16" s="108"/>
      <c r="I16" s="108"/>
      <c r="J16" s="108"/>
      <c r="K16" s="108"/>
    </row>
    <row r="17" ht="16.5" customHeight="1" spans="1:5">
      <c r="A17" s="71">
        <v>2019999</v>
      </c>
      <c r="B17" s="67" t="s">
        <v>87</v>
      </c>
      <c r="C17" s="123">
        <v>12</v>
      </c>
      <c r="D17" s="123"/>
      <c r="E17" s="123">
        <v>12</v>
      </c>
    </row>
    <row r="18" ht="16.5" customHeight="1" spans="1:11">
      <c r="A18" s="67">
        <v>207</v>
      </c>
      <c r="B18" s="68" t="s">
        <v>276</v>
      </c>
      <c r="C18" s="123">
        <v>24.482424</v>
      </c>
      <c r="D18" s="123">
        <v>24.482424</v>
      </c>
      <c r="E18" s="123"/>
      <c r="F18" s="108"/>
      <c r="G18" s="108"/>
      <c r="H18" s="108"/>
      <c r="I18" s="108"/>
      <c r="J18" s="108"/>
      <c r="K18" s="108"/>
    </row>
    <row r="19" ht="16.5" customHeight="1" spans="1:5">
      <c r="A19" s="70">
        <v>20701</v>
      </c>
      <c r="B19" s="68" t="s">
        <v>277</v>
      </c>
      <c r="C19" s="123">
        <v>24.482424</v>
      </c>
      <c r="D19" s="123">
        <v>24.482424</v>
      </c>
      <c r="E19" s="123"/>
    </row>
    <row r="20" ht="16.5" customHeight="1" spans="1:11">
      <c r="A20" s="71">
        <v>2070109</v>
      </c>
      <c r="B20" s="67" t="s">
        <v>97</v>
      </c>
      <c r="C20" s="123">
        <v>24.482424</v>
      </c>
      <c r="D20" s="123">
        <v>24.482424</v>
      </c>
      <c r="E20" s="123"/>
      <c r="F20" s="108"/>
      <c r="G20" s="108"/>
      <c r="H20" s="108"/>
      <c r="I20" s="108"/>
      <c r="J20" s="108"/>
      <c r="K20" s="108"/>
    </row>
    <row r="21" ht="16.5" customHeight="1" spans="1:5">
      <c r="A21" s="67">
        <v>208</v>
      </c>
      <c r="B21" s="68" t="s">
        <v>278</v>
      </c>
      <c r="C21" s="123">
        <v>317.802804</v>
      </c>
      <c r="D21" s="123">
        <v>285.890604</v>
      </c>
      <c r="E21" s="123">
        <v>31.9122</v>
      </c>
    </row>
    <row r="22" ht="16.5" customHeight="1" spans="1:11">
      <c r="A22" s="70">
        <v>20801</v>
      </c>
      <c r="B22" s="68" t="s">
        <v>279</v>
      </c>
      <c r="C22" s="123">
        <v>48.990168</v>
      </c>
      <c r="D22" s="123">
        <v>48.990168</v>
      </c>
      <c r="E22" s="123"/>
      <c r="F22" s="108"/>
      <c r="G22" s="108"/>
      <c r="H22" s="108"/>
      <c r="I22" s="108"/>
      <c r="J22" s="108"/>
      <c r="K22" s="108"/>
    </row>
    <row r="23" ht="16.5" customHeight="1" spans="1:5">
      <c r="A23" s="71">
        <v>2080199</v>
      </c>
      <c r="B23" s="67" t="s">
        <v>104</v>
      </c>
      <c r="C23" s="123">
        <v>48.990168</v>
      </c>
      <c r="D23" s="123">
        <v>48.990168</v>
      </c>
      <c r="E23" s="123"/>
    </row>
    <row r="24" ht="16.5" customHeight="1" spans="1:5">
      <c r="A24" s="70">
        <v>20802</v>
      </c>
      <c r="B24" s="68" t="s">
        <v>280</v>
      </c>
      <c r="C24" s="123">
        <v>31.9122</v>
      </c>
      <c r="D24" s="123"/>
      <c r="E24" s="123">
        <v>31.9122</v>
      </c>
    </row>
    <row r="25" ht="16.5" customHeight="1" spans="1:11">
      <c r="A25" s="71">
        <v>2080208</v>
      </c>
      <c r="B25" s="67" t="s">
        <v>281</v>
      </c>
      <c r="C25" s="123">
        <v>31.9122</v>
      </c>
      <c r="D25" s="123"/>
      <c r="E25" s="123">
        <v>31.9122</v>
      </c>
      <c r="F25" s="108"/>
      <c r="G25" s="108"/>
      <c r="H25" s="108"/>
      <c r="I25" s="108"/>
      <c r="J25" s="108"/>
      <c r="K25" s="108"/>
    </row>
    <row r="26" ht="16.5" customHeight="1" spans="1:5">
      <c r="A26" s="70">
        <v>20805</v>
      </c>
      <c r="B26" s="68" t="s">
        <v>282</v>
      </c>
      <c r="C26" s="123">
        <v>212.430672</v>
      </c>
      <c r="D26" s="123">
        <v>212.430672</v>
      </c>
      <c r="E26" s="123"/>
    </row>
    <row r="27" ht="16.5" customHeight="1" spans="1:5">
      <c r="A27" s="71">
        <v>2080501</v>
      </c>
      <c r="B27" s="67" t="s">
        <v>106</v>
      </c>
      <c r="C27" s="123">
        <v>0.384</v>
      </c>
      <c r="D27" s="123">
        <v>0.384</v>
      </c>
      <c r="E27" s="123"/>
    </row>
    <row r="28" ht="16.5" customHeight="1" spans="1:11">
      <c r="A28" s="71">
        <v>2080505</v>
      </c>
      <c r="B28" s="67" t="s">
        <v>107</v>
      </c>
      <c r="C28" s="123">
        <v>81.364448</v>
      </c>
      <c r="D28" s="123">
        <v>81.364448</v>
      </c>
      <c r="E28" s="123"/>
      <c r="F28" s="108"/>
      <c r="G28" s="108"/>
      <c r="H28" s="108"/>
      <c r="I28" s="108"/>
      <c r="J28" s="108"/>
      <c r="K28" s="108"/>
    </row>
    <row r="29" ht="16.5" customHeight="1" spans="1:5">
      <c r="A29" s="71">
        <v>2080506</v>
      </c>
      <c r="B29" s="67" t="s">
        <v>108</v>
      </c>
      <c r="C29" s="123">
        <v>40.682224</v>
      </c>
      <c r="D29" s="123">
        <v>40.682224</v>
      </c>
      <c r="E29" s="123"/>
    </row>
    <row r="30" ht="16.5" customHeight="1" spans="1:5">
      <c r="A30" s="71">
        <v>2080599</v>
      </c>
      <c r="B30" s="67" t="s">
        <v>283</v>
      </c>
      <c r="C30" s="123">
        <v>90</v>
      </c>
      <c r="D30" s="123">
        <v>90</v>
      </c>
      <c r="E30" s="123"/>
    </row>
    <row r="31" ht="16.5" customHeight="1" spans="1:11">
      <c r="A31" s="70">
        <v>20828</v>
      </c>
      <c r="B31" s="68" t="s">
        <v>284</v>
      </c>
      <c r="C31" s="123">
        <v>24.469764</v>
      </c>
      <c r="D31" s="123">
        <v>24.469764</v>
      </c>
      <c r="E31" s="123"/>
      <c r="F31" s="108"/>
      <c r="G31" s="108"/>
      <c r="H31" s="108"/>
      <c r="I31" s="108"/>
      <c r="J31" s="108"/>
      <c r="K31" s="108"/>
    </row>
    <row r="32" ht="16.5" customHeight="1" spans="1:11">
      <c r="A32" s="71">
        <v>2082850</v>
      </c>
      <c r="B32" s="67" t="s">
        <v>115</v>
      </c>
      <c r="C32" s="123">
        <v>24.469764</v>
      </c>
      <c r="D32" s="123">
        <v>24.469764</v>
      </c>
      <c r="E32" s="123"/>
      <c r="F32" s="108"/>
      <c r="G32" s="108"/>
      <c r="H32" s="108"/>
      <c r="I32" s="108"/>
      <c r="J32" s="108"/>
      <c r="K32" s="108"/>
    </row>
    <row r="33" ht="16.5" customHeight="1" spans="1:11">
      <c r="A33" s="67">
        <v>210</v>
      </c>
      <c r="B33" s="68" t="s">
        <v>285</v>
      </c>
      <c r="C33" s="123">
        <v>100.418459</v>
      </c>
      <c r="D33" s="123">
        <v>76.418459</v>
      </c>
      <c r="E33" s="123">
        <v>24</v>
      </c>
      <c r="F33" s="108"/>
      <c r="G33" s="108"/>
      <c r="H33" s="108"/>
      <c r="I33" s="108"/>
      <c r="J33" s="108"/>
      <c r="K33" s="108"/>
    </row>
    <row r="34" ht="16.5" customHeight="1" spans="1:5">
      <c r="A34" s="70">
        <v>21011</v>
      </c>
      <c r="B34" s="68" t="s">
        <v>286</v>
      </c>
      <c r="C34" s="123">
        <v>100.418459</v>
      </c>
      <c r="D34" s="123">
        <v>76.418459</v>
      </c>
      <c r="E34" s="123">
        <v>24</v>
      </c>
    </row>
    <row r="35" ht="16.5" customHeight="1" spans="1:11">
      <c r="A35" s="71">
        <v>2101101</v>
      </c>
      <c r="B35" s="67" t="s">
        <v>120</v>
      </c>
      <c r="C35" s="123">
        <v>20.696752</v>
      </c>
      <c r="D35" s="123">
        <v>20.696752</v>
      </c>
      <c r="E35" s="123"/>
      <c r="F35" s="108"/>
      <c r="G35" s="108"/>
      <c r="H35" s="108"/>
      <c r="I35" s="108"/>
      <c r="J35" s="108"/>
      <c r="K35" s="108"/>
    </row>
    <row r="36" ht="16.5" customHeight="1" spans="1:11">
      <c r="A36" s="71">
        <v>2101102</v>
      </c>
      <c r="B36" s="67" t="s">
        <v>121</v>
      </c>
      <c r="C36" s="123">
        <v>23.055936</v>
      </c>
      <c r="D36" s="123">
        <v>23.055936</v>
      </c>
      <c r="E36" s="123"/>
      <c r="F36" s="108"/>
      <c r="G36" s="108"/>
      <c r="H36" s="108"/>
      <c r="I36" s="108"/>
      <c r="J36" s="108"/>
      <c r="K36" s="108"/>
    </row>
    <row r="37" ht="16.5" customHeight="1" spans="1:5">
      <c r="A37" s="71">
        <v>2101199</v>
      </c>
      <c r="B37" s="67" t="s">
        <v>123</v>
      </c>
      <c r="C37" s="123">
        <v>56.665771</v>
      </c>
      <c r="D37" s="123">
        <v>32.665771</v>
      </c>
      <c r="E37" s="123">
        <v>24</v>
      </c>
    </row>
    <row r="38" ht="16.5" customHeight="1" spans="1:5">
      <c r="A38" s="67">
        <v>212</v>
      </c>
      <c r="B38" s="68" t="s">
        <v>202</v>
      </c>
      <c r="C38" s="123">
        <v>80.963514</v>
      </c>
      <c r="D38" s="123">
        <v>80.963514</v>
      </c>
      <c r="E38" s="123"/>
    </row>
    <row r="39" ht="16.5" customHeight="1" spans="1:11">
      <c r="A39" s="70">
        <v>21201</v>
      </c>
      <c r="B39" s="68" t="s">
        <v>287</v>
      </c>
      <c r="C39" s="123">
        <v>80.963514</v>
      </c>
      <c r="D39" s="123">
        <v>80.963514</v>
      </c>
      <c r="E39" s="123"/>
      <c r="F39" s="108"/>
      <c r="G39" s="108"/>
      <c r="H39" s="108"/>
      <c r="I39" s="108"/>
      <c r="J39" s="108"/>
      <c r="K39" s="108"/>
    </row>
    <row r="40" ht="16.5" customHeight="1" spans="1:5">
      <c r="A40" s="71">
        <v>2120199</v>
      </c>
      <c r="B40" s="67" t="s">
        <v>131</v>
      </c>
      <c r="C40" s="123">
        <v>80.963514</v>
      </c>
      <c r="D40" s="123">
        <v>80.963514</v>
      </c>
      <c r="E40" s="123"/>
    </row>
    <row r="41" ht="16.5" customHeight="1" spans="1:11">
      <c r="A41" s="67">
        <v>213</v>
      </c>
      <c r="B41" s="68" t="s">
        <v>206</v>
      </c>
      <c r="C41" s="123">
        <v>774.050618</v>
      </c>
      <c r="D41" s="123">
        <v>292.524286</v>
      </c>
      <c r="E41" s="123">
        <v>481.526332</v>
      </c>
      <c r="F41" s="108"/>
      <c r="G41" s="108"/>
      <c r="H41" s="108"/>
      <c r="I41" s="108"/>
      <c r="J41" s="108"/>
      <c r="K41" s="108"/>
    </row>
    <row r="42" ht="16.5" customHeight="1" spans="1:11">
      <c r="A42" s="70">
        <v>21301</v>
      </c>
      <c r="B42" s="68" t="s">
        <v>288</v>
      </c>
      <c r="C42" s="123">
        <v>292.524286</v>
      </c>
      <c r="D42" s="123">
        <v>292.524286</v>
      </c>
      <c r="E42" s="123"/>
      <c r="F42" s="108"/>
      <c r="G42" s="108"/>
      <c r="H42" s="108"/>
      <c r="I42" s="108"/>
      <c r="J42" s="108"/>
      <c r="K42" s="108"/>
    </row>
    <row r="43" ht="16.5" customHeight="1" spans="1:11">
      <c r="A43" s="71">
        <v>2130104</v>
      </c>
      <c r="B43" s="67" t="s">
        <v>115</v>
      </c>
      <c r="C43" s="123">
        <v>292.524286</v>
      </c>
      <c r="D43" s="123">
        <v>292.524286</v>
      </c>
      <c r="E43" s="123"/>
      <c r="F43" s="108"/>
      <c r="G43" s="108"/>
      <c r="H43" s="108"/>
      <c r="I43" s="108"/>
      <c r="J43" s="108"/>
      <c r="K43" s="108"/>
    </row>
    <row r="44" ht="16.5" customHeight="1" spans="1:11">
      <c r="A44" s="70">
        <v>21303</v>
      </c>
      <c r="B44" s="68" t="s">
        <v>289</v>
      </c>
      <c r="C44" s="123">
        <v>8.16</v>
      </c>
      <c r="D44" s="123"/>
      <c r="E44" s="123">
        <v>8.16</v>
      </c>
      <c r="F44" s="108"/>
      <c r="G44" s="108"/>
      <c r="H44" s="108"/>
      <c r="I44" s="108"/>
      <c r="J44" s="108"/>
      <c r="K44" s="108"/>
    </row>
    <row r="45" ht="16.5" customHeight="1" spans="1:5">
      <c r="A45" s="71">
        <v>2130319</v>
      </c>
      <c r="B45" s="67" t="s">
        <v>290</v>
      </c>
      <c r="C45" s="123">
        <v>8.16</v>
      </c>
      <c r="D45" s="123"/>
      <c r="E45" s="123">
        <v>8.16</v>
      </c>
    </row>
    <row r="46" ht="16.5" customHeight="1" spans="1:11">
      <c r="A46" s="70">
        <v>21307</v>
      </c>
      <c r="B46" s="68" t="s">
        <v>291</v>
      </c>
      <c r="C46" s="123">
        <v>473.366332</v>
      </c>
      <c r="D46" s="123"/>
      <c r="E46" s="123">
        <v>473.366332</v>
      </c>
      <c r="F46" s="108"/>
      <c r="G46" s="108"/>
      <c r="H46" s="108"/>
      <c r="I46" s="108"/>
      <c r="J46" s="108"/>
      <c r="K46" s="108"/>
    </row>
    <row r="47" ht="16.5" customHeight="1" spans="1:5">
      <c r="A47" s="71">
        <v>2130705</v>
      </c>
      <c r="B47" s="67" t="s">
        <v>154</v>
      </c>
      <c r="C47" s="123">
        <v>473.366332</v>
      </c>
      <c r="D47" s="123"/>
      <c r="E47" s="123">
        <v>473.366332</v>
      </c>
    </row>
    <row r="48" ht="16.5" customHeight="1" spans="1:11">
      <c r="A48" s="67">
        <v>221</v>
      </c>
      <c r="B48" s="68" t="s">
        <v>292</v>
      </c>
      <c r="C48" s="123">
        <v>65.629032</v>
      </c>
      <c r="D48" s="123">
        <v>65.629032</v>
      </c>
      <c r="E48" s="123"/>
      <c r="F48" s="108"/>
      <c r="G48" s="108"/>
      <c r="H48" s="108"/>
      <c r="I48" s="108"/>
      <c r="J48" s="108"/>
      <c r="K48" s="108"/>
    </row>
    <row r="49" ht="16.5" customHeight="1" spans="1:5">
      <c r="A49" s="70">
        <v>22102</v>
      </c>
      <c r="B49" s="68" t="s">
        <v>293</v>
      </c>
      <c r="C49" s="123">
        <v>65.629032</v>
      </c>
      <c r="D49" s="123">
        <v>65.629032</v>
      </c>
      <c r="E49" s="123"/>
    </row>
    <row r="50" ht="16.5" customHeight="1" spans="1:11">
      <c r="A50" s="71">
        <v>2210201</v>
      </c>
      <c r="B50" s="67" t="s">
        <v>164</v>
      </c>
      <c r="C50" s="123">
        <v>65.629032</v>
      </c>
      <c r="D50" s="123">
        <v>65.629032</v>
      </c>
      <c r="E50" s="123"/>
      <c r="F50" s="108"/>
      <c r="G50" s="108"/>
      <c r="H50" s="108"/>
      <c r="I50" s="108"/>
      <c r="J50" s="108"/>
      <c r="K50" s="108"/>
    </row>
    <row r="51" ht="16.5" customHeight="1" spans="1:5">
      <c r="A51" s="67">
        <v>224</v>
      </c>
      <c r="B51" s="68" t="s">
        <v>294</v>
      </c>
      <c r="C51" s="123">
        <v>15</v>
      </c>
      <c r="D51" s="123"/>
      <c r="E51" s="123">
        <v>15</v>
      </c>
    </row>
    <row r="52" ht="16.5" customHeight="1" spans="1:5">
      <c r="A52" s="70">
        <v>22401</v>
      </c>
      <c r="B52" s="68" t="s">
        <v>295</v>
      </c>
      <c r="C52" s="123">
        <v>15</v>
      </c>
      <c r="D52" s="123"/>
      <c r="E52" s="123">
        <v>15</v>
      </c>
    </row>
    <row r="53" ht="16.5" customHeight="1" spans="1:11">
      <c r="A53" s="71">
        <v>2240106</v>
      </c>
      <c r="B53" s="67" t="s">
        <v>167</v>
      </c>
      <c r="C53" s="123">
        <v>15</v>
      </c>
      <c r="D53" s="123"/>
      <c r="E53" s="123">
        <v>15</v>
      </c>
      <c r="F53" s="108"/>
      <c r="G53" s="108"/>
      <c r="H53" s="108"/>
      <c r="I53" s="108"/>
      <c r="J53" s="108"/>
      <c r="K53" s="108"/>
    </row>
    <row r="54" ht="16.5" customHeight="1" spans="1:5">
      <c r="A54" s="67">
        <v>227</v>
      </c>
      <c r="B54" s="68" t="s">
        <v>296</v>
      </c>
      <c r="C54" s="123">
        <v>30</v>
      </c>
      <c r="D54" s="123"/>
      <c r="E54" s="123">
        <v>30</v>
      </c>
    </row>
    <row r="55" ht="16.5" customHeight="1" spans="1:11">
      <c r="A55" s="70">
        <v>227</v>
      </c>
      <c r="B55" s="68" t="s">
        <v>297</v>
      </c>
      <c r="C55" s="123">
        <v>30</v>
      </c>
      <c r="D55" s="123"/>
      <c r="E55" s="123">
        <v>30</v>
      </c>
      <c r="F55" s="108"/>
      <c r="G55" s="108"/>
      <c r="H55" s="108"/>
      <c r="I55" s="108"/>
      <c r="J55" s="108"/>
      <c r="K55" s="108"/>
    </row>
    <row r="56" ht="16.5" customHeight="1" spans="1:11">
      <c r="A56" s="71">
        <v>227</v>
      </c>
      <c r="B56" s="67" t="s">
        <v>298</v>
      </c>
      <c r="C56" s="123">
        <v>30</v>
      </c>
      <c r="D56" s="123"/>
      <c r="E56" s="123">
        <v>30</v>
      </c>
      <c r="F56" s="108"/>
      <c r="G56" s="108"/>
      <c r="H56" s="108"/>
      <c r="I56" s="108"/>
      <c r="J56" s="108"/>
      <c r="K56" s="108"/>
    </row>
    <row r="57" ht="36.75" customHeight="1" spans="1:11">
      <c r="A57" s="124" t="s">
        <v>304</v>
      </c>
      <c r="B57" s="124"/>
      <c r="C57" s="124"/>
      <c r="D57" s="125"/>
      <c r="E57" s="125"/>
      <c r="F57" s="108"/>
      <c r="G57" s="108"/>
      <c r="H57" s="108"/>
      <c r="I57" s="108"/>
      <c r="J57" s="108"/>
      <c r="K57" s="108"/>
    </row>
    <row r="59" ht="21.95" customHeight="1" spans="3:3">
      <c r="C59" s="109" t="s">
        <v>172</v>
      </c>
    </row>
  </sheetData>
  <mergeCells count="6">
    <mergeCell ref="A2:E2"/>
    <mergeCell ref="A3:E3"/>
    <mergeCell ref="A4:E4"/>
    <mergeCell ref="A5:B5"/>
    <mergeCell ref="A6:B6"/>
    <mergeCell ref="A57:E57"/>
  </mergeCells>
  <pageMargins left="0.25" right="0.25" top="0.75" bottom="0.75" header="0.298611111111111" footer="0.298611111111111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" rangeCreator="" othersAccessPermission="edit"/>
    <arrUserId title="区域1_3_2" rangeCreator="" othersAccessPermission="edit"/>
  </rangeList>
  <rangeList sheetStid="45" master="" otherUserPermission="visible"/>
  <rangeList sheetStid="11" master="" otherUserPermission="visible"/>
  <rangeList sheetStid="13" master="" otherUserPermission="visible"/>
  <rangeList sheetStid="15" master="" otherUserPermission="visible"/>
  <rangeList sheetStid="43" master="" otherUserPermission="visible"/>
  <rangeList sheetStid="17" master="" otherUserPermission="visible">
    <arrUserId title="区域1_2" rangeCreator="" othersAccessPermission="edit"/>
    <arrUserId title="区域1_3_2" rangeCreator="" othersAccessPermission="edit"/>
  </rangeList>
  <rangeList sheetStid="4" master="" otherUserPermission="visible"/>
  <rangeList sheetStid="46" master="" otherUserPermission="visible"/>
  <rangeList sheetStid="28" master="" otherUserPermission="visible"/>
  <rangeList sheetStid="47" master="" otherUserPermission="visible"/>
  <rangeList sheetStid="32" master="" otherUserPermission="visible"/>
  <rangeList sheetStid="4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1-2021公共平衡 </vt:lpstr>
      <vt:lpstr>2-2021公共支出（功能）</vt:lpstr>
      <vt:lpstr>3-2021基金平衡</vt:lpstr>
      <vt:lpstr>4-2021基金支出（功能）</vt:lpstr>
      <vt:lpstr>5-2021国资 </vt:lpstr>
      <vt:lpstr>6-2021社保县级执行</vt:lpstr>
      <vt:lpstr>7-2022公共平衡</vt:lpstr>
      <vt:lpstr>8-2022公共支出（功能）</vt:lpstr>
      <vt:lpstr>9-2022公共支出（基本和项目）</vt:lpstr>
      <vt:lpstr>10-2022基金平衡</vt:lpstr>
      <vt:lpstr>11-2022基金支出（功能） </vt:lpstr>
      <vt:lpstr>12-2022国资</vt:lpstr>
      <vt:lpstr>13-2022本级社保基金预算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而已.</cp:lastModifiedBy>
  <dcterms:created xsi:type="dcterms:W3CDTF">2006-09-16T08:00:00Z</dcterms:created>
  <dcterms:modified xsi:type="dcterms:W3CDTF">2025-08-12T02:42:37Z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88FA6D75FDC64B1BAB4EA2D423261ACF</vt:lpwstr>
  </property>
  <property fmtid="{D5CDD505-2E9C-101B-9397-08002B2CF9AE}" pid="3" name="KSOProductBuildVer">
    <vt:lpwstr>2052-12.1.0.21915</vt:lpwstr>
  </property>
</Properties>
</file>